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120" windowHeight="12435" activeTab="0"/>
  </bookViews>
  <sheets>
    <sheet name="Прас-лист" sheetId="1" r:id="rId1"/>
  </sheets>
  <definedNames>
    <definedName name="_xlnm.Print_Area" localSheetId="0">'Прас-лист'!$A$1:$I$121</definedName>
  </definedNames>
  <calcPr fullCalcOnLoad="1"/>
</workbook>
</file>

<file path=xl/sharedStrings.xml><?xml version="1.0" encoding="utf-8"?>
<sst xmlns="http://schemas.openxmlformats.org/spreadsheetml/2006/main" count="345" uniqueCount="164">
  <si>
    <t>ГОСТ (ТУ)</t>
  </si>
  <si>
    <t>НАИМЕНОВАНИЕ ПРОДУКЦИИ</t>
  </si>
  <si>
    <t>С учетом стоимости тары</t>
  </si>
  <si>
    <t>М8В</t>
  </si>
  <si>
    <t>М8ДМ</t>
  </si>
  <si>
    <t>М10ДМ</t>
  </si>
  <si>
    <t>ТЭП-15</t>
  </si>
  <si>
    <t>Марка А (АКПП)</t>
  </si>
  <si>
    <t>МГЕ-46В</t>
  </si>
  <si>
    <t>И-12А</t>
  </si>
  <si>
    <t>И-50А</t>
  </si>
  <si>
    <t>МОТОРНОЕ МАСЛО</t>
  </si>
  <si>
    <t>ТРАНСМИССИОННОЕ МАСЛО</t>
  </si>
  <si>
    <t>ГИДРАВЛИЧЕСКОЕ МАСЛО</t>
  </si>
  <si>
    <t>ИНДУСТРИАЛЬНОЕ МАСЛО</t>
  </si>
  <si>
    <t>ТУРБИННОЕ МАСЛО</t>
  </si>
  <si>
    <t>ТП-22С</t>
  </si>
  <si>
    <t>КОМПРЕССОРНОЕ МАСЛО</t>
  </si>
  <si>
    <t>КС-19</t>
  </si>
  <si>
    <t>ВАКУУМНОЕ МАСЛО</t>
  </si>
  <si>
    <t>ВМ-4</t>
  </si>
  <si>
    <t>ТРАНСФОРМАТОРНОЕ МАСЛО</t>
  </si>
  <si>
    <t>ТОСОЛ А65М</t>
  </si>
  <si>
    <t>СМАЗКА</t>
  </si>
  <si>
    <t>ТОРМОЗНАЯ ЖИДКОСТЬ</t>
  </si>
  <si>
    <t>-</t>
  </si>
  <si>
    <t>М14В2</t>
  </si>
  <si>
    <t>ГОСТ  8581-78</t>
  </si>
  <si>
    <t>ГОСТ  20799-88</t>
  </si>
  <si>
    <t>ТУ 38.001347-00</t>
  </si>
  <si>
    <t>ТУ 38.401-58-3-90</t>
  </si>
  <si>
    <t>ТУ 38.1011187-88</t>
  </si>
  <si>
    <t>ТУ 38.1011282-89</t>
  </si>
  <si>
    <t>ТУ 38.101821-2001</t>
  </si>
  <si>
    <t>ГОСТ 12337-84</t>
  </si>
  <si>
    <t>ГОСТ 23652-79</t>
  </si>
  <si>
    <t>ГОСТ 10541-78</t>
  </si>
  <si>
    <t>ТУ 38.1011025-85</t>
  </si>
  <si>
    <t>ГОСТ 28084-89</t>
  </si>
  <si>
    <t>ТАП-15В</t>
  </si>
  <si>
    <t>КОМПРЕССОРНОЕ МАСЛО ДЛЯ ХОЛОДИЛЬНЫХ МАШИН</t>
  </si>
  <si>
    <t>ХА-30</t>
  </si>
  <si>
    <t>ГОСТ 5546-86</t>
  </si>
  <si>
    <t>МС-20 (ЛУКОЙЛ) фирм.</t>
  </si>
  <si>
    <t>ВМГЗ (ЛУКОЙЛ -60)</t>
  </si>
  <si>
    <t>Все цены указаны с учётом НДС 18%</t>
  </si>
  <si>
    <t>СМАЗОЧНО-ОХЛАЖДАЮЩАЯ ЖИДКОСТЬ</t>
  </si>
  <si>
    <t>ТУ 38.101529-75</t>
  </si>
  <si>
    <t>сайт: www.ural-kub.ru, e-mail: kub@ural-kub.ru</t>
  </si>
  <si>
    <t>АНТИФРИЗ</t>
  </si>
  <si>
    <t>Тормозная жидкость ДОТ-4 Дзерж. 0,455 кг</t>
  </si>
  <si>
    <t>Керосин КО-25</t>
  </si>
  <si>
    <t>ТАРА</t>
  </si>
  <si>
    <t>Для каждого покупателя цена устанавливается ИНДИВИДУАЛЬНО!</t>
  </si>
  <si>
    <t>тел./факс: (343) 228-56-34, тел. (343) 201-55-83</t>
  </si>
  <si>
    <t>Нефрас С2-80/120</t>
  </si>
  <si>
    <t>Нефрас С4-150/200</t>
  </si>
  <si>
    <t>Супер Т 80w90 (ТМ 5-18, ТАД-17)</t>
  </si>
  <si>
    <t>ЛИТОЛ-24 (люкс), банка 0,8 кг</t>
  </si>
  <si>
    <t>ЦИАТИМ-201, банка 2,1 кг</t>
  </si>
  <si>
    <t xml:space="preserve">ЦИАТИМ-203, банка 2,1кг </t>
  </si>
  <si>
    <t>ЦИАТИМ-221, барабан 10 кг</t>
  </si>
  <si>
    <t>СПЕЦЖИДКОСТИ</t>
  </si>
  <si>
    <t>10 л</t>
  </si>
  <si>
    <t>5 л</t>
  </si>
  <si>
    <t>ТСП-15К (ТМ 3-18)</t>
  </si>
  <si>
    <t>Налив, цена за 1 литр, руб.</t>
  </si>
  <si>
    <t>ВМГЗ (-45)</t>
  </si>
  <si>
    <t>Антифриз Luxe (зеленый), 1 кг</t>
  </si>
  <si>
    <t>Антифриз Luxe (зеленый), 5 кг</t>
  </si>
  <si>
    <t>Евроканистра (20 л)</t>
  </si>
  <si>
    <t>Евроканистра (10 л)</t>
  </si>
  <si>
    <t>Евроканистра (5 л)</t>
  </si>
  <si>
    <t xml:space="preserve">ЦИАТИМ-221, банка 0,9 кг </t>
  </si>
  <si>
    <t>ТУ 38.101479-86</t>
  </si>
  <si>
    <t>ТУ 38.401-58-107-94</t>
  </si>
  <si>
    <t>Жидкость стеклоомывающая (-30), 5 л</t>
  </si>
  <si>
    <t xml:space="preserve">МР-7, бочка 185 кг </t>
  </si>
  <si>
    <t>УКРИНОЛ-1, бочка 185 кг</t>
  </si>
  <si>
    <t>РОСОЙЛ-500, бочка 194 кг</t>
  </si>
  <si>
    <t>ЭКОЛ-Б2, бочка 208 кг</t>
  </si>
  <si>
    <t>ВЕЛС-1, бочка 200 кг</t>
  </si>
  <si>
    <t>ГК, бочка 175 кг</t>
  </si>
  <si>
    <t>Т-1500У, бочка 175 кг</t>
  </si>
  <si>
    <t>ЦИАТИМ-203, барабан 10 кг</t>
  </si>
  <si>
    <t>ТУ 38.01402-86</t>
  </si>
  <si>
    <t>Нигрол</t>
  </si>
  <si>
    <t>ВМ-6, бид.15 кг</t>
  </si>
  <si>
    <t>30 л</t>
  </si>
  <si>
    <t>20 л</t>
  </si>
  <si>
    <t>М8Г2, М8Г2К</t>
  </si>
  <si>
    <t>М10Г2, М10Г2К</t>
  </si>
  <si>
    <r>
      <t>ВМ-1, ВМ-1с, бид.15</t>
    </r>
    <r>
      <rPr>
        <sz val="9"/>
        <rFont val="Arial"/>
        <family val="2"/>
      </rPr>
      <t xml:space="preserve"> кг (Ариан)</t>
    </r>
  </si>
  <si>
    <t>Евроканистра (30 л)</t>
  </si>
  <si>
    <t>ТОСОЛ А40М (л/кг)</t>
  </si>
  <si>
    <t>ЛИТОЛ-24 (люкс), барабан 21 кг</t>
  </si>
  <si>
    <t>Смазка ШРУС-4, банка 0,8 кг</t>
  </si>
  <si>
    <t>Смазка ПУШЕЧНАЯ ПВК, барабан 20 кг</t>
  </si>
  <si>
    <t>Смазка ГРАФИТНАЯ, барабан 21 кг</t>
  </si>
  <si>
    <t>Смазка 1-13, 14 кг</t>
  </si>
  <si>
    <t>Солидол С, барабан 21 кг</t>
  </si>
  <si>
    <t>ВМГЗ (-55)</t>
  </si>
  <si>
    <t>ТСП-10 (зимнее -40С)</t>
  </si>
  <si>
    <t>ВМ-3, бидон 15 кг</t>
  </si>
  <si>
    <t>ВМ-5с, бид.15 кг</t>
  </si>
  <si>
    <t>ГОСТ 21743-76 изм.1-7</t>
  </si>
  <si>
    <t>ЛИТОЛ-24 (люкс), тубик 80 г</t>
  </si>
  <si>
    <t>ЛИТОЛ-24 (люкс), барабан 14кг</t>
  </si>
  <si>
    <t>ТУ 0253-007-00151911-93</t>
  </si>
  <si>
    <t>В-3М 200кг</t>
  </si>
  <si>
    <t>И-8А</t>
  </si>
  <si>
    <t>ЛИТОЛ-24 (люкс), банка 2 кг</t>
  </si>
  <si>
    <t>ЛИТОЛ-24 (LUXE), барабан 2 кг</t>
  </si>
  <si>
    <t>Смазка ГРАФИТНАЯ, банка 2 кг</t>
  </si>
  <si>
    <t>СТО 00044434-005-2005</t>
  </si>
  <si>
    <t>Тормозная жидкость ДОТ-4 Дзерж. 0,910 кг</t>
  </si>
  <si>
    <t>ЦИАТИМ-201, барабан 10 кг</t>
  </si>
  <si>
    <t>Лукойл Авангард Ультра 5w40 п/с</t>
  </si>
  <si>
    <t>Mobil SUPER 3000 X1 5w40 синт.</t>
  </si>
  <si>
    <t>Mobil SUPER 2000 X1 10w40 п/с</t>
  </si>
  <si>
    <t>Лукойл Авангард 10w40 п/с, 15w40</t>
  </si>
  <si>
    <t>75 / 320</t>
  </si>
  <si>
    <t>70 / 310</t>
  </si>
  <si>
    <t>ГОСТ 9243-75</t>
  </si>
  <si>
    <t>ТУ 38.101413-78</t>
  </si>
  <si>
    <t>Антифриз "G-11" зеленый, 1кг / 5кг</t>
  </si>
  <si>
    <t>Антифриз "G-11" зеленый, 10 кг</t>
  </si>
  <si>
    <t>Антифриз "G-11" зеленый, бочка 220 кг</t>
  </si>
  <si>
    <t>Антифриз "G-12" красный, бочка 220 кг</t>
  </si>
  <si>
    <t>Антифриз "G-12" красный, 1кг / 5кг</t>
  </si>
  <si>
    <t>Антифриз "G-12" красный, 10 кг</t>
  </si>
  <si>
    <t>Антифриз FELIX Prolonger 10кг (зеленый)</t>
  </si>
  <si>
    <t>Антифриз FELIX Prolonger 5кг (зеленый)</t>
  </si>
  <si>
    <t>И-30А</t>
  </si>
  <si>
    <t>И-40А</t>
  </si>
  <si>
    <t>ИНСп-40/ 65/ 110</t>
  </si>
  <si>
    <t>ИГП-30</t>
  </si>
  <si>
    <t>ИГП-18</t>
  </si>
  <si>
    <t>ИГП-38</t>
  </si>
  <si>
    <t>И-20А</t>
  </si>
  <si>
    <t>ИЛС-5</t>
  </si>
  <si>
    <t>АУ (ВЕРЕТЕННОЕ)</t>
  </si>
  <si>
    <t>ТУ 38.1011212-89</t>
  </si>
  <si>
    <t>ТОСОЛ</t>
  </si>
  <si>
    <t>Солидол Ж (люкс), банка 2 кг</t>
  </si>
  <si>
    <t>Солидол Ж (люкс), барабан 21 кг</t>
  </si>
  <si>
    <t>Бочка пластик (227 л)  НОВАЯ</t>
  </si>
  <si>
    <t>Смазка универсальная  WD-40, 200 мл / 400 мл</t>
  </si>
  <si>
    <t>200/370</t>
  </si>
  <si>
    <t>Мочевина OneBlue, к.20 л</t>
  </si>
  <si>
    <t xml:space="preserve">Девон Diesel CH-4 10W40 </t>
  </si>
  <si>
    <t>ТУ 0253-057-15301184-2015</t>
  </si>
  <si>
    <t>Возможен налив в тару клиента.</t>
  </si>
  <si>
    <t>Возможна доставка автоцистерной (л): V=11 060; V=5 950; V=5 110.</t>
  </si>
  <si>
    <t>Смазка Nanotek Multipurpose HT 2 grease (синяя), 0,4 кг</t>
  </si>
  <si>
    <t>Смазка Nanotek Multipurpose HT 2 grease (синяя), 18 кг</t>
  </si>
  <si>
    <t>Бочка    пластик 227л</t>
  </si>
  <si>
    <t>Бочка металл
 216,5л</t>
  </si>
  <si>
    <t>Бочка металл (216,5 л)  НОВАЯ</t>
  </si>
  <si>
    <t>Налив, цена за 1 литр</t>
  </si>
  <si>
    <t xml:space="preserve">Бочка    216,5 л   </t>
  </si>
  <si>
    <t>Офис/склад: пер. Базовый, 47 (район Леруа Мерлен)</t>
  </si>
  <si>
    <t>Дизельное топливо (лето)</t>
  </si>
  <si>
    <t xml:space="preserve">от 30.08.2018 г.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</si>
</sst>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0" fillId="2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2" fontId="0" fillId="20" borderId="11" xfId="0" applyNumberForma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2" fontId="0" fillId="20" borderId="20" xfId="0" applyNumberFormat="1" applyFill="1" applyBorder="1" applyAlignment="1">
      <alignment horizontal="center" vertical="center"/>
    </xf>
    <xf numFmtId="2" fontId="0" fillId="20" borderId="14" xfId="0" applyNumberFormat="1" applyFill="1" applyBorder="1" applyAlignment="1">
      <alignment horizontal="center" vertical="center"/>
    </xf>
    <xf numFmtId="2" fontId="0" fillId="20" borderId="12" xfId="0" applyNumberForma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2" fontId="0" fillId="20" borderId="21" xfId="0" applyNumberForma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2" fontId="0" fillId="20" borderId="22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0" fillId="20" borderId="10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0" fillId="20" borderId="12" xfId="0" applyNumberForma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3" fontId="0" fillId="20" borderId="14" xfId="0" applyNumberFormat="1" applyFill="1" applyBorder="1" applyAlignment="1">
      <alignment horizontal="center" vertical="center"/>
    </xf>
    <xf numFmtId="2" fontId="0" fillId="20" borderId="26" xfId="0" applyNumberForma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0" fillId="20" borderId="14" xfId="0" applyFill="1" applyBorder="1" applyAlignment="1">
      <alignment horizontal="center" vertical="center"/>
    </xf>
    <xf numFmtId="2" fontId="0" fillId="20" borderId="18" xfId="63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2" fontId="0" fillId="20" borderId="14" xfId="63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2" fontId="0" fillId="20" borderId="18" xfId="0" applyNumberForma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0" fillId="0" borderId="36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1" fontId="0" fillId="20" borderId="30" xfId="0" applyNumberFormat="1" applyFill="1" applyBorder="1" applyAlignment="1">
      <alignment horizontal="center" vertical="center"/>
    </xf>
    <xf numFmtId="1" fontId="0" fillId="20" borderId="31" xfId="0" applyNumberFormat="1" applyFill="1" applyBorder="1" applyAlignment="1">
      <alignment horizontal="center" vertical="center"/>
    </xf>
    <xf numFmtId="1" fontId="0" fillId="20" borderId="39" xfId="0" applyNumberFormat="1" applyFill="1" applyBorder="1" applyAlignment="1">
      <alignment horizontal="center" vertical="center"/>
    </xf>
    <xf numFmtId="1" fontId="0" fillId="20" borderId="40" xfId="0" applyNumberFormat="1" applyFill="1" applyBorder="1" applyAlignment="1">
      <alignment horizontal="center" vertical="center"/>
    </xf>
    <xf numFmtId="1" fontId="0" fillId="20" borderId="1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0" borderId="31" xfId="0" applyFont="1" applyFill="1" applyBorder="1" applyAlignment="1">
      <alignment horizontal="center" vertical="center"/>
    </xf>
    <xf numFmtId="1" fontId="0" fillId="20" borderId="30" xfId="0" applyNumberFormat="1" applyFill="1" applyBorder="1" applyAlignment="1" quotePrefix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1" fontId="3" fillId="0" borderId="16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1" fontId="0" fillId="0" borderId="5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3" fillId="0" borderId="47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0" fontId="0" fillId="20" borderId="22" xfId="0" applyFill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1" fontId="0" fillId="20" borderId="31" xfId="0" applyNumberFormat="1" applyFill="1" applyBorder="1" applyAlignment="1" quotePrefix="1">
      <alignment horizontal="center" vertical="center"/>
    </xf>
    <xf numFmtId="2" fontId="0" fillId="20" borderId="17" xfId="0" applyNumberFormat="1" applyFill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" fontId="0" fillId="0" borderId="52" xfId="0" applyNumberForma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2" fontId="0" fillId="20" borderId="10" xfId="63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" fontId="0" fillId="20" borderId="15" xfId="0" applyNumberFormat="1" applyFill="1" applyBorder="1" applyAlignment="1" quotePrefix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571500</xdr:colOff>
      <xdr:row>1</xdr:row>
      <xdr:rowOff>38100</xdr:rowOff>
    </xdr:to>
    <xdr:pic>
      <xdr:nvPicPr>
        <xdr:cNvPr id="1" name="Picture 197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96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8</xdr:col>
      <xdr:colOff>571500</xdr:colOff>
      <xdr:row>68</xdr:row>
      <xdr:rowOff>28575</xdr:rowOff>
    </xdr:to>
    <xdr:pic>
      <xdr:nvPicPr>
        <xdr:cNvPr id="2" name="Picture 198" descr="куб1_мин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01650"/>
          <a:ext cx="74961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SheetLayoutView="100" zoomScalePageLayoutView="0" workbookViewId="0" topLeftCell="A1">
      <selection activeCell="O71" sqref="O71"/>
    </sheetView>
  </sheetViews>
  <sheetFormatPr defaultColWidth="9.140625" defaultRowHeight="12.75"/>
  <cols>
    <col min="1" max="1" width="29.7109375" style="9" customWidth="1"/>
    <col min="2" max="2" width="17.7109375" style="9" customWidth="1"/>
    <col min="3" max="3" width="10.421875" style="9" customWidth="1"/>
    <col min="4" max="5" width="9.57421875" style="9" customWidth="1"/>
    <col min="6" max="7" width="8.7109375" style="9" customWidth="1"/>
    <col min="8" max="8" width="9.421875" style="9" customWidth="1"/>
    <col min="9" max="9" width="8.7109375" style="57" customWidth="1"/>
    <col min="10" max="10" width="8.8515625" style="9" customWidth="1"/>
    <col min="11" max="16384" width="9.140625" style="9" customWidth="1"/>
  </cols>
  <sheetData>
    <row r="1" ht="136.5" customHeight="1"/>
    <row r="2" spans="1:9" ht="18" customHeight="1" thickBot="1">
      <c r="A2" s="76" t="s">
        <v>45</v>
      </c>
      <c r="B2" s="8"/>
      <c r="C2" s="8"/>
      <c r="D2" s="8"/>
      <c r="E2" s="8"/>
      <c r="F2" s="8"/>
      <c r="G2" s="8"/>
      <c r="H2" s="8"/>
      <c r="I2" s="74" t="s">
        <v>163</v>
      </c>
    </row>
    <row r="3" spans="1:9" ht="15.75" customHeight="1" thickBot="1">
      <c r="A3" s="191" t="s">
        <v>1</v>
      </c>
      <c r="B3" s="186" t="s">
        <v>0</v>
      </c>
      <c r="C3" s="191" t="s">
        <v>66</v>
      </c>
      <c r="D3" s="191" t="s">
        <v>156</v>
      </c>
      <c r="E3" s="191" t="s">
        <v>157</v>
      </c>
      <c r="F3" s="176" t="s">
        <v>2</v>
      </c>
      <c r="G3" s="177"/>
      <c r="H3" s="177"/>
      <c r="I3" s="178"/>
    </row>
    <row r="4" spans="1:9" s="10" customFormat="1" ht="31.5" customHeight="1" thickBot="1">
      <c r="A4" s="192"/>
      <c r="B4" s="187"/>
      <c r="C4" s="192"/>
      <c r="D4" s="192"/>
      <c r="E4" s="187"/>
      <c r="F4" s="77" t="s">
        <v>88</v>
      </c>
      <c r="G4" s="77" t="s">
        <v>89</v>
      </c>
      <c r="H4" s="77" t="s">
        <v>63</v>
      </c>
      <c r="I4" s="78" t="s">
        <v>64</v>
      </c>
    </row>
    <row r="5" spans="1:9" ht="13.5" thickBot="1">
      <c r="A5" s="188" t="s">
        <v>11</v>
      </c>
      <c r="B5" s="189"/>
      <c r="C5" s="189"/>
      <c r="D5" s="189"/>
      <c r="E5" s="189"/>
      <c r="F5" s="189"/>
      <c r="G5" s="189"/>
      <c r="H5" s="189"/>
      <c r="I5" s="190"/>
    </row>
    <row r="6" spans="1:9" ht="12.75" customHeight="1">
      <c r="A6" s="53" t="s">
        <v>3</v>
      </c>
      <c r="B6" s="17" t="s">
        <v>36</v>
      </c>
      <c r="C6" s="18">
        <v>53.2</v>
      </c>
      <c r="D6" s="3">
        <f aca="true" t="shared" si="0" ref="D6:D11">(C6*200)+$C$111</f>
        <v>11840</v>
      </c>
      <c r="E6" s="69">
        <f aca="true" t="shared" si="1" ref="E6:E11">(C6*200)+$C$112</f>
        <v>12120</v>
      </c>
      <c r="F6" s="69">
        <f aca="true" t="shared" si="2" ref="F6:F11">(C6*30)+$C$113</f>
        <v>1816</v>
      </c>
      <c r="G6" s="69">
        <f aca="true" t="shared" si="3" ref="G6:G11">(C6*20)+$I$111</f>
        <v>1224</v>
      </c>
      <c r="H6" s="69">
        <f aca="true" t="shared" si="4" ref="H6:H11">(C6*10)+$I$112</f>
        <v>612</v>
      </c>
      <c r="I6" s="72">
        <f aca="true" t="shared" si="5" ref="I6:I11">(C6*5)+$I$113</f>
        <v>316</v>
      </c>
    </row>
    <row r="7" spans="1:10" ht="12.75">
      <c r="A7" s="55" t="s">
        <v>4</v>
      </c>
      <c r="B7" s="13" t="s">
        <v>27</v>
      </c>
      <c r="C7" s="14">
        <v>54.2</v>
      </c>
      <c r="D7" s="12">
        <f t="shared" si="0"/>
        <v>12040</v>
      </c>
      <c r="E7" s="4">
        <f t="shared" si="1"/>
        <v>12320</v>
      </c>
      <c r="F7" s="4">
        <f t="shared" si="2"/>
        <v>1846</v>
      </c>
      <c r="G7" s="4">
        <f t="shared" si="3"/>
        <v>1244</v>
      </c>
      <c r="H7" s="4">
        <f t="shared" si="4"/>
        <v>622</v>
      </c>
      <c r="I7" s="105">
        <f t="shared" si="5"/>
        <v>321</v>
      </c>
      <c r="J7" s="15"/>
    </row>
    <row r="8" spans="1:9" ht="12.75">
      <c r="A8" s="55" t="s">
        <v>90</v>
      </c>
      <c r="B8" s="13" t="s">
        <v>27</v>
      </c>
      <c r="C8" s="14">
        <v>53.5</v>
      </c>
      <c r="D8" s="12">
        <f t="shared" si="0"/>
        <v>11900</v>
      </c>
      <c r="E8" s="4">
        <f t="shared" si="1"/>
        <v>12180</v>
      </c>
      <c r="F8" s="4">
        <f t="shared" si="2"/>
        <v>1825</v>
      </c>
      <c r="G8" s="4">
        <f t="shared" si="3"/>
        <v>1230</v>
      </c>
      <c r="H8" s="4">
        <f t="shared" si="4"/>
        <v>615</v>
      </c>
      <c r="I8" s="105">
        <f t="shared" si="5"/>
        <v>317.5</v>
      </c>
    </row>
    <row r="9" spans="1:9" ht="13.5" customHeight="1">
      <c r="A9" s="55" t="s">
        <v>5</v>
      </c>
      <c r="B9" s="13" t="s">
        <v>27</v>
      </c>
      <c r="C9" s="14">
        <v>54.5</v>
      </c>
      <c r="D9" s="12">
        <f t="shared" si="0"/>
        <v>12100</v>
      </c>
      <c r="E9" s="4">
        <f t="shared" si="1"/>
        <v>12380</v>
      </c>
      <c r="F9" s="4">
        <f t="shared" si="2"/>
        <v>1855</v>
      </c>
      <c r="G9" s="4">
        <f t="shared" si="3"/>
        <v>1250</v>
      </c>
      <c r="H9" s="4">
        <f t="shared" si="4"/>
        <v>625</v>
      </c>
      <c r="I9" s="105">
        <f t="shared" si="5"/>
        <v>322.5</v>
      </c>
    </row>
    <row r="10" spans="1:9" ht="12.75">
      <c r="A10" s="55" t="s">
        <v>91</v>
      </c>
      <c r="B10" s="13" t="s">
        <v>27</v>
      </c>
      <c r="C10" s="14">
        <v>53.7</v>
      </c>
      <c r="D10" s="12">
        <f t="shared" si="0"/>
        <v>11940</v>
      </c>
      <c r="E10" s="4">
        <f t="shared" si="1"/>
        <v>12220</v>
      </c>
      <c r="F10" s="4">
        <f t="shared" si="2"/>
        <v>1831</v>
      </c>
      <c r="G10" s="4">
        <f t="shared" si="3"/>
        <v>1234</v>
      </c>
      <c r="H10" s="4">
        <f t="shared" si="4"/>
        <v>617</v>
      </c>
      <c r="I10" s="105">
        <f t="shared" si="5"/>
        <v>318.5</v>
      </c>
    </row>
    <row r="11" spans="1:9" ht="12.75">
      <c r="A11" s="55" t="s">
        <v>26</v>
      </c>
      <c r="B11" s="13" t="s">
        <v>34</v>
      </c>
      <c r="C11" s="14">
        <v>53.5</v>
      </c>
      <c r="D11" s="12">
        <f t="shared" si="0"/>
        <v>11900</v>
      </c>
      <c r="E11" s="4">
        <f t="shared" si="1"/>
        <v>12180</v>
      </c>
      <c r="F11" s="4">
        <f t="shared" si="2"/>
        <v>1825</v>
      </c>
      <c r="G11" s="4">
        <f t="shared" si="3"/>
        <v>1230</v>
      </c>
      <c r="H11" s="4">
        <f t="shared" si="4"/>
        <v>615</v>
      </c>
      <c r="I11" s="105">
        <f t="shared" si="5"/>
        <v>317.5</v>
      </c>
    </row>
    <row r="12" spans="1:9" ht="12.75">
      <c r="A12" s="55" t="s">
        <v>43</v>
      </c>
      <c r="B12" s="13" t="s">
        <v>105</v>
      </c>
      <c r="C12" s="14" t="s">
        <v>25</v>
      </c>
      <c r="D12" s="5">
        <v>17070</v>
      </c>
      <c r="E12" s="4" t="s">
        <v>25</v>
      </c>
      <c r="F12" s="4" t="s">
        <v>25</v>
      </c>
      <c r="G12" s="4" t="s">
        <v>25</v>
      </c>
      <c r="H12" s="4" t="s">
        <v>25</v>
      </c>
      <c r="I12" s="59" t="s">
        <v>25</v>
      </c>
    </row>
    <row r="13" spans="1:9" ht="12.75">
      <c r="A13" s="116" t="s">
        <v>150</v>
      </c>
      <c r="B13" s="117" t="s">
        <v>151</v>
      </c>
      <c r="C13" s="104" t="s">
        <v>25</v>
      </c>
      <c r="D13" s="12">
        <v>17320</v>
      </c>
      <c r="E13" s="12" t="s">
        <v>25</v>
      </c>
      <c r="F13" s="1" t="s">
        <v>25</v>
      </c>
      <c r="G13" s="1" t="s">
        <v>25</v>
      </c>
      <c r="H13" s="1" t="s">
        <v>25</v>
      </c>
      <c r="I13" s="105" t="s">
        <v>25</v>
      </c>
    </row>
    <row r="14" spans="1:9" ht="12.75">
      <c r="A14" s="116" t="s">
        <v>120</v>
      </c>
      <c r="B14" s="117" t="s">
        <v>114</v>
      </c>
      <c r="C14" s="104" t="s">
        <v>25</v>
      </c>
      <c r="D14" s="12">
        <v>22850</v>
      </c>
      <c r="E14" s="1" t="s">
        <v>25</v>
      </c>
      <c r="F14" s="1">
        <v>3350</v>
      </c>
      <c r="G14" s="1">
        <v>2250</v>
      </c>
      <c r="H14" s="1" t="s">
        <v>25</v>
      </c>
      <c r="I14" s="105" t="s">
        <v>25</v>
      </c>
    </row>
    <row r="15" spans="1:9" ht="12.75">
      <c r="A15" s="116" t="s">
        <v>117</v>
      </c>
      <c r="B15" s="117" t="s">
        <v>114</v>
      </c>
      <c r="C15" s="104" t="s">
        <v>25</v>
      </c>
      <c r="D15" s="12" t="s">
        <v>25</v>
      </c>
      <c r="E15" s="1" t="s">
        <v>25</v>
      </c>
      <c r="F15" s="1">
        <v>5000</v>
      </c>
      <c r="G15" s="1">
        <v>3300</v>
      </c>
      <c r="H15" s="1">
        <v>1700</v>
      </c>
      <c r="I15" s="105">
        <v>900</v>
      </c>
    </row>
    <row r="16" spans="1:9" ht="12.75" customHeight="1">
      <c r="A16" s="55" t="s">
        <v>118</v>
      </c>
      <c r="B16" s="106"/>
      <c r="C16" s="22" t="s">
        <v>25</v>
      </c>
      <c r="D16" s="4" t="s">
        <v>25</v>
      </c>
      <c r="E16" s="4" t="s">
        <v>25</v>
      </c>
      <c r="F16" s="4" t="s">
        <v>25</v>
      </c>
      <c r="G16" s="4">
        <v>5500</v>
      </c>
      <c r="H16" s="4" t="s">
        <v>25</v>
      </c>
      <c r="I16" s="59">
        <v>1500</v>
      </c>
    </row>
    <row r="17" spans="1:9" ht="13.5" thickBot="1">
      <c r="A17" s="34" t="s">
        <v>119</v>
      </c>
      <c r="B17" s="114"/>
      <c r="C17" s="24" t="s">
        <v>25</v>
      </c>
      <c r="D17" s="115" t="s">
        <v>25</v>
      </c>
      <c r="E17" s="115" t="s">
        <v>25</v>
      </c>
      <c r="F17" s="115" t="s">
        <v>25</v>
      </c>
      <c r="G17" s="115">
        <v>4500</v>
      </c>
      <c r="H17" s="115" t="s">
        <v>25</v>
      </c>
      <c r="I17" s="60">
        <v>1300</v>
      </c>
    </row>
    <row r="18" spans="1:9" ht="13.5" thickBot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</row>
    <row r="19" spans="1:9" ht="12.75" customHeight="1">
      <c r="A19" s="53" t="s">
        <v>65</v>
      </c>
      <c r="B19" s="17" t="s">
        <v>35</v>
      </c>
      <c r="C19" s="18">
        <v>55</v>
      </c>
      <c r="D19" s="69">
        <f>(C19*200)+$C$111</f>
        <v>12200</v>
      </c>
      <c r="E19" s="69">
        <f>(C19*200)+$C$112</f>
        <v>12480</v>
      </c>
      <c r="F19" s="69">
        <f>(C19*30)+$C$113</f>
        <v>1870</v>
      </c>
      <c r="G19" s="69">
        <f>(C19*20)+$I$111</f>
        <v>1260</v>
      </c>
      <c r="H19" s="69">
        <f>(C19*10)+$I$112</f>
        <v>630</v>
      </c>
      <c r="I19" s="72">
        <f>(C19*5)+$I$113</f>
        <v>325</v>
      </c>
    </row>
    <row r="20" spans="1:9" ht="12.75" customHeight="1">
      <c r="A20" s="55" t="s">
        <v>102</v>
      </c>
      <c r="B20" s="11" t="s">
        <v>35</v>
      </c>
      <c r="C20" s="104">
        <v>59</v>
      </c>
      <c r="D20" s="12">
        <f>(C20*200)+$C$111</f>
        <v>13000</v>
      </c>
      <c r="E20" s="4">
        <f>(C20*200)+$C$112</f>
        <v>13280</v>
      </c>
      <c r="F20" s="1">
        <f>(C20*30)+$C$113</f>
        <v>1990</v>
      </c>
      <c r="G20" s="1">
        <f>(C20*20)+$I$111</f>
        <v>1340</v>
      </c>
      <c r="H20" s="1">
        <f>(C20*10)+$I$112</f>
        <v>670</v>
      </c>
      <c r="I20" s="105">
        <f>(C20*5)+$I$113</f>
        <v>345</v>
      </c>
    </row>
    <row r="21" spans="1:11" ht="12.75">
      <c r="A21" s="73" t="s">
        <v>57</v>
      </c>
      <c r="B21" s="11" t="s">
        <v>35</v>
      </c>
      <c r="C21" s="14">
        <v>60</v>
      </c>
      <c r="D21" s="12">
        <f>(C21*200)+$C$111</f>
        <v>13200</v>
      </c>
      <c r="E21" s="4">
        <f>(C21*200)+$C$112</f>
        <v>13480</v>
      </c>
      <c r="F21" s="4">
        <f>(C21*30)+$C$113</f>
        <v>2020</v>
      </c>
      <c r="G21" s="4">
        <f>(C21*20)+$I$111</f>
        <v>1360</v>
      </c>
      <c r="H21" s="4">
        <f>(C21*10)+$I$112</f>
        <v>680</v>
      </c>
      <c r="I21" s="59">
        <f>(C21*5)+$I$113</f>
        <v>350</v>
      </c>
      <c r="K21" s="10"/>
    </row>
    <row r="22" spans="1:9" ht="12.75">
      <c r="A22" s="55" t="s">
        <v>39</v>
      </c>
      <c r="B22" s="11" t="s">
        <v>35</v>
      </c>
      <c r="C22" s="14">
        <v>52</v>
      </c>
      <c r="D22" s="12">
        <f>(C22*200)+$C$111</f>
        <v>11600</v>
      </c>
      <c r="E22" s="4">
        <f>(C22*200)+$C$112</f>
        <v>11880</v>
      </c>
      <c r="F22" s="4">
        <f>(C22*30)+$C$113</f>
        <v>1780</v>
      </c>
      <c r="G22" s="4">
        <f>(C22*20)+$I$111</f>
        <v>1200</v>
      </c>
      <c r="H22" s="4">
        <f>(C22*10)+$I$112</f>
        <v>600</v>
      </c>
      <c r="I22" s="59">
        <f>(C22*5)+$I$113</f>
        <v>310</v>
      </c>
    </row>
    <row r="23" spans="1:9" ht="12.75">
      <c r="A23" s="79" t="s">
        <v>6</v>
      </c>
      <c r="B23" s="19" t="s">
        <v>35</v>
      </c>
      <c r="C23" s="20">
        <v>51</v>
      </c>
      <c r="D23" s="12">
        <f>(C23*200)+$C$111</f>
        <v>11400</v>
      </c>
      <c r="E23" s="1">
        <f>(C23*200)+$C$112</f>
        <v>11680</v>
      </c>
      <c r="F23" s="4">
        <f>(C23*30)+$C$113</f>
        <v>1750</v>
      </c>
      <c r="G23" s="4">
        <f>(C23*20)+$I$111</f>
        <v>1180</v>
      </c>
      <c r="H23" s="4">
        <f>(C23*10)+$I$112</f>
        <v>590</v>
      </c>
      <c r="I23" s="59">
        <f>(C23*5)+$I$113</f>
        <v>305</v>
      </c>
    </row>
    <row r="24" spans="1:9" ht="13.5" thickBot="1">
      <c r="A24" s="34" t="s">
        <v>86</v>
      </c>
      <c r="B24" s="16" t="s">
        <v>47</v>
      </c>
      <c r="C24" s="21" t="s">
        <v>25</v>
      </c>
      <c r="D24" s="43">
        <v>7000</v>
      </c>
      <c r="E24" s="6" t="s">
        <v>25</v>
      </c>
      <c r="F24" s="6" t="s">
        <v>25</v>
      </c>
      <c r="G24" s="6" t="s">
        <v>25</v>
      </c>
      <c r="H24" s="6" t="s">
        <v>25</v>
      </c>
      <c r="I24" s="60" t="s">
        <v>25</v>
      </c>
    </row>
    <row r="25" spans="1:9" ht="13.5" thickBot="1">
      <c r="A25" s="183" t="s">
        <v>13</v>
      </c>
      <c r="B25" s="184"/>
      <c r="C25" s="184"/>
      <c r="D25" s="184"/>
      <c r="E25" s="184"/>
      <c r="F25" s="184"/>
      <c r="G25" s="184"/>
      <c r="H25" s="184"/>
      <c r="I25" s="185"/>
    </row>
    <row r="26" spans="1:9" ht="12.75">
      <c r="A26" s="53" t="s">
        <v>67</v>
      </c>
      <c r="B26" s="17" t="s">
        <v>74</v>
      </c>
      <c r="C26" s="18">
        <v>46.5</v>
      </c>
      <c r="D26" s="69">
        <f>(C26*200)+$C$111</f>
        <v>10500</v>
      </c>
      <c r="E26" s="69">
        <f>(C26*200)+$C$112</f>
        <v>10780</v>
      </c>
      <c r="F26" s="69">
        <f>(C26*30)+$C$113</f>
        <v>1615</v>
      </c>
      <c r="G26" s="69">
        <f>(C26*20)+$I$111</f>
        <v>1090</v>
      </c>
      <c r="H26" s="69">
        <f>(C26*10)+$I$112</f>
        <v>545</v>
      </c>
      <c r="I26" s="72">
        <f>(C26*5)+$I$113</f>
        <v>282.5</v>
      </c>
    </row>
    <row r="27" spans="1:9" ht="12.75">
      <c r="A27" s="55" t="s">
        <v>101</v>
      </c>
      <c r="B27" s="50" t="s">
        <v>74</v>
      </c>
      <c r="C27" s="22">
        <v>50</v>
      </c>
      <c r="D27" s="12">
        <f>(C27*200)+$C$111</f>
        <v>11200</v>
      </c>
      <c r="E27" s="1">
        <f>(C27*200)+$C$112</f>
        <v>11480</v>
      </c>
      <c r="F27" s="1">
        <f>(C27*30)+$C$113</f>
        <v>1720</v>
      </c>
      <c r="G27" s="1">
        <f>(C27*20)+$I$111</f>
        <v>1160</v>
      </c>
      <c r="H27" s="1">
        <f>(C27*10)+$I$112</f>
        <v>580</v>
      </c>
      <c r="I27" s="105">
        <f>(C27*5)+$I$113</f>
        <v>300</v>
      </c>
    </row>
    <row r="28" spans="1:9" ht="12.75">
      <c r="A28" s="55" t="s">
        <v>44</v>
      </c>
      <c r="B28" s="13"/>
      <c r="C28" s="14" t="s">
        <v>25</v>
      </c>
      <c r="D28" s="12">
        <v>19290</v>
      </c>
      <c r="E28" s="4" t="s">
        <v>25</v>
      </c>
      <c r="F28" s="4" t="s">
        <v>25</v>
      </c>
      <c r="G28" s="4" t="s">
        <v>25</v>
      </c>
      <c r="H28" s="4" t="s">
        <v>25</v>
      </c>
      <c r="I28" s="59" t="s">
        <v>25</v>
      </c>
    </row>
    <row r="29" spans="1:9" ht="12.75">
      <c r="A29" s="80" t="s">
        <v>8</v>
      </c>
      <c r="B29" s="13" t="s">
        <v>29</v>
      </c>
      <c r="C29" s="14">
        <v>51</v>
      </c>
      <c r="D29" s="12">
        <f>(C29*200)+$C$111</f>
        <v>11400</v>
      </c>
      <c r="E29" s="4">
        <f>(C29*200)+$C$112</f>
        <v>11680</v>
      </c>
      <c r="F29" s="4">
        <f>(C29*30)+$C$113</f>
        <v>1750</v>
      </c>
      <c r="G29" s="4">
        <f>(C29*20)+$I$111</f>
        <v>1180</v>
      </c>
      <c r="H29" s="4">
        <f>(C29*10)+$I$112</f>
        <v>590</v>
      </c>
      <c r="I29" s="59">
        <f>(C29*5)+$I$113</f>
        <v>305</v>
      </c>
    </row>
    <row r="30" spans="1:9" ht="12.75">
      <c r="A30" s="73" t="s">
        <v>141</v>
      </c>
      <c r="B30" s="23" t="s">
        <v>142</v>
      </c>
      <c r="C30" s="24">
        <v>46.5</v>
      </c>
      <c r="D30" s="12">
        <f>(C30*200)+$C$111</f>
        <v>10500</v>
      </c>
      <c r="E30" s="4">
        <f>(C30*200)+$C$112</f>
        <v>10780</v>
      </c>
      <c r="F30" s="4">
        <f>(C30*30)+$C$113</f>
        <v>1615</v>
      </c>
      <c r="G30" s="4">
        <f>(C30*20)+$I$111</f>
        <v>1090</v>
      </c>
      <c r="H30" s="4">
        <f>(C30*10)+$I$112</f>
        <v>545</v>
      </c>
      <c r="I30" s="59">
        <f>(C30*5)+$I$113</f>
        <v>282.5</v>
      </c>
    </row>
    <row r="31" spans="1:9" ht="13.5" thickBot="1">
      <c r="A31" s="34" t="s">
        <v>7</v>
      </c>
      <c r="B31" s="16" t="s">
        <v>32</v>
      </c>
      <c r="C31" s="21">
        <v>52</v>
      </c>
      <c r="D31" s="43">
        <f>(C31*200)+$C$111</f>
        <v>11600</v>
      </c>
      <c r="E31" s="4">
        <f>(C31*200)+$C$112</f>
        <v>11880</v>
      </c>
      <c r="F31" s="6">
        <f>(C31*30)+$C$113</f>
        <v>1780</v>
      </c>
      <c r="G31" s="6">
        <f>(C31*20)+$I$111</f>
        <v>1200</v>
      </c>
      <c r="H31" s="6">
        <f>(C31*10)+$I$112</f>
        <v>600</v>
      </c>
      <c r="I31" s="60">
        <f>(C31*5)+$I$113</f>
        <v>310</v>
      </c>
    </row>
    <row r="32" spans="1:9" ht="13.5" thickBot="1">
      <c r="A32" s="153" t="s">
        <v>14</v>
      </c>
      <c r="B32" s="140"/>
      <c r="C32" s="140"/>
      <c r="D32" s="140"/>
      <c r="E32" s="140"/>
      <c r="F32" s="140"/>
      <c r="G32" s="140"/>
      <c r="H32" s="140"/>
      <c r="I32" s="154"/>
    </row>
    <row r="33" spans="1:9" ht="12.75">
      <c r="A33" s="81" t="s">
        <v>140</v>
      </c>
      <c r="B33" s="25" t="s">
        <v>28</v>
      </c>
      <c r="C33" s="22" t="s">
        <v>25</v>
      </c>
      <c r="D33" s="12">
        <v>13900</v>
      </c>
      <c r="E33" s="12" t="s">
        <v>25</v>
      </c>
      <c r="F33" s="12" t="s">
        <v>25</v>
      </c>
      <c r="G33" s="69" t="s">
        <v>25</v>
      </c>
      <c r="H33" s="3" t="s">
        <v>25</v>
      </c>
      <c r="I33" s="58" t="s">
        <v>25</v>
      </c>
    </row>
    <row r="34" spans="1:9" ht="12.75">
      <c r="A34" s="97" t="s">
        <v>110</v>
      </c>
      <c r="B34" s="25" t="s">
        <v>28</v>
      </c>
      <c r="C34" s="22">
        <v>48</v>
      </c>
      <c r="D34" s="12">
        <f aca="true" t="shared" si="6" ref="D34:D42">(C34*200)+$C$111</f>
        <v>10800</v>
      </c>
      <c r="E34" s="4">
        <f>(C34*200)+$C$112</f>
        <v>11080</v>
      </c>
      <c r="F34" s="4">
        <f aca="true" t="shared" si="7" ref="F34:F42">(C34*30)+$C$113</f>
        <v>1660</v>
      </c>
      <c r="G34" s="4">
        <f aca="true" t="shared" si="8" ref="G34:G42">(C34*20)+$I$111</f>
        <v>1120</v>
      </c>
      <c r="H34" s="4">
        <f aca="true" t="shared" si="9" ref="H34:H42">(C34*10)+$I$112</f>
        <v>560</v>
      </c>
      <c r="I34" s="59">
        <f aca="true" t="shared" si="10" ref="I34:I42">(C34*5)+$I$113</f>
        <v>290</v>
      </c>
    </row>
    <row r="35" spans="1:9" ht="12.75">
      <c r="A35" s="82" t="s">
        <v>9</v>
      </c>
      <c r="B35" s="25" t="s">
        <v>28</v>
      </c>
      <c r="C35" s="22">
        <v>46.5</v>
      </c>
      <c r="D35" s="12">
        <f t="shared" si="6"/>
        <v>10500</v>
      </c>
      <c r="E35" s="4">
        <f aca="true" t="shared" si="11" ref="E35:E42">(C35*200)+$C$112</f>
        <v>10780</v>
      </c>
      <c r="F35" s="4">
        <f t="shared" si="7"/>
        <v>1615</v>
      </c>
      <c r="G35" s="4">
        <f t="shared" si="8"/>
        <v>1090</v>
      </c>
      <c r="H35" s="4">
        <f t="shared" si="9"/>
        <v>545</v>
      </c>
      <c r="I35" s="59">
        <f t="shared" si="10"/>
        <v>282.5</v>
      </c>
    </row>
    <row r="36" spans="1:9" ht="12.75">
      <c r="A36" s="82" t="s">
        <v>139</v>
      </c>
      <c r="B36" s="25" t="s">
        <v>28</v>
      </c>
      <c r="C36" s="22">
        <v>46</v>
      </c>
      <c r="D36" s="12">
        <f t="shared" si="6"/>
        <v>10400</v>
      </c>
      <c r="E36" s="4">
        <f t="shared" si="11"/>
        <v>10680</v>
      </c>
      <c r="F36" s="4">
        <f t="shared" si="7"/>
        <v>1600</v>
      </c>
      <c r="G36" s="4">
        <f t="shared" si="8"/>
        <v>1080</v>
      </c>
      <c r="H36" s="4">
        <f t="shared" si="9"/>
        <v>540</v>
      </c>
      <c r="I36" s="59">
        <f t="shared" si="10"/>
        <v>280</v>
      </c>
    </row>
    <row r="37" spans="1:9" ht="12.75">
      <c r="A37" s="97" t="s">
        <v>133</v>
      </c>
      <c r="B37" s="25" t="s">
        <v>28</v>
      </c>
      <c r="C37" s="22">
        <v>46.5</v>
      </c>
      <c r="D37" s="12">
        <f t="shared" si="6"/>
        <v>10500</v>
      </c>
      <c r="E37" s="4">
        <f t="shared" si="11"/>
        <v>10780</v>
      </c>
      <c r="F37" s="4">
        <f t="shared" si="7"/>
        <v>1615</v>
      </c>
      <c r="G37" s="4">
        <f t="shared" si="8"/>
        <v>1090</v>
      </c>
      <c r="H37" s="4">
        <f t="shared" si="9"/>
        <v>545</v>
      </c>
      <c r="I37" s="59">
        <f t="shared" si="10"/>
        <v>282.5</v>
      </c>
    </row>
    <row r="38" spans="1:9" ht="12.75">
      <c r="A38" s="83" t="s">
        <v>134</v>
      </c>
      <c r="B38" s="25" t="s">
        <v>28</v>
      </c>
      <c r="C38" s="22">
        <v>47</v>
      </c>
      <c r="D38" s="12">
        <f t="shared" si="6"/>
        <v>10600</v>
      </c>
      <c r="E38" s="4">
        <f t="shared" si="11"/>
        <v>10880</v>
      </c>
      <c r="F38" s="4">
        <f t="shared" si="7"/>
        <v>1630</v>
      </c>
      <c r="G38" s="4">
        <f t="shared" si="8"/>
        <v>1100</v>
      </c>
      <c r="H38" s="4">
        <f t="shared" si="9"/>
        <v>550</v>
      </c>
      <c r="I38" s="59">
        <f t="shared" si="10"/>
        <v>285</v>
      </c>
    </row>
    <row r="39" spans="1:9" ht="12.75">
      <c r="A39" s="82" t="s">
        <v>10</v>
      </c>
      <c r="B39" s="25" t="s">
        <v>28</v>
      </c>
      <c r="C39" s="22">
        <v>48.5</v>
      </c>
      <c r="D39" s="12">
        <f t="shared" si="6"/>
        <v>10900</v>
      </c>
      <c r="E39" s="4">
        <f t="shared" si="11"/>
        <v>11180</v>
      </c>
      <c r="F39" s="4">
        <f t="shared" si="7"/>
        <v>1675</v>
      </c>
      <c r="G39" s="4">
        <f t="shared" si="8"/>
        <v>1130</v>
      </c>
      <c r="H39" s="4">
        <f t="shared" si="9"/>
        <v>565</v>
      </c>
      <c r="I39" s="59">
        <f t="shared" si="10"/>
        <v>292.5</v>
      </c>
    </row>
    <row r="40" spans="1:9" ht="12.75">
      <c r="A40" s="82" t="s">
        <v>137</v>
      </c>
      <c r="B40" s="25" t="s">
        <v>124</v>
      </c>
      <c r="C40" s="22">
        <v>48</v>
      </c>
      <c r="D40" s="12">
        <f t="shared" si="6"/>
        <v>10800</v>
      </c>
      <c r="E40" s="4">
        <f t="shared" si="11"/>
        <v>11080</v>
      </c>
      <c r="F40" s="4">
        <f t="shared" si="7"/>
        <v>1660</v>
      </c>
      <c r="G40" s="4">
        <f t="shared" si="8"/>
        <v>1120</v>
      </c>
      <c r="H40" s="4">
        <f t="shared" si="9"/>
        <v>560</v>
      </c>
      <c r="I40" s="59">
        <f t="shared" si="10"/>
        <v>290</v>
      </c>
    </row>
    <row r="41" spans="1:9" ht="12.75">
      <c r="A41" s="82" t="s">
        <v>136</v>
      </c>
      <c r="B41" s="25" t="s">
        <v>124</v>
      </c>
      <c r="C41" s="22">
        <v>48.5</v>
      </c>
      <c r="D41" s="12">
        <f t="shared" si="6"/>
        <v>10900</v>
      </c>
      <c r="E41" s="4">
        <f t="shared" si="11"/>
        <v>11180</v>
      </c>
      <c r="F41" s="4">
        <f t="shared" si="7"/>
        <v>1675</v>
      </c>
      <c r="G41" s="4">
        <f t="shared" si="8"/>
        <v>1130</v>
      </c>
      <c r="H41" s="4">
        <f t="shared" si="9"/>
        <v>565</v>
      </c>
      <c r="I41" s="59">
        <f t="shared" si="10"/>
        <v>292.5</v>
      </c>
    </row>
    <row r="42" spans="1:9" ht="12.75">
      <c r="A42" s="82" t="s">
        <v>138</v>
      </c>
      <c r="B42" s="25" t="s">
        <v>124</v>
      </c>
      <c r="C42" s="22">
        <v>49</v>
      </c>
      <c r="D42" s="12">
        <f t="shared" si="6"/>
        <v>11000</v>
      </c>
      <c r="E42" s="4">
        <f t="shared" si="11"/>
        <v>11280</v>
      </c>
      <c r="F42" s="4">
        <f t="shared" si="7"/>
        <v>1690</v>
      </c>
      <c r="G42" s="4">
        <f t="shared" si="8"/>
        <v>1140</v>
      </c>
      <c r="H42" s="4">
        <f t="shared" si="9"/>
        <v>570</v>
      </c>
      <c r="I42" s="59">
        <f t="shared" si="10"/>
        <v>295</v>
      </c>
    </row>
    <row r="43" spans="1:9" ht="13.5" thickBot="1">
      <c r="A43" s="98" t="s">
        <v>135</v>
      </c>
      <c r="B43" s="108" t="s">
        <v>108</v>
      </c>
      <c r="C43" s="21" t="s">
        <v>25</v>
      </c>
      <c r="D43" s="6">
        <v>12500</v>
      </c>
      <c r="E43" s="109" t="s">
        <v>25</v>
      </c>
      <c r="F43" s="6" t="s">
        <v>25</v>
      </c>
      <c r="G43" s="6" t="s">
        <v>25</v>
      </c>
      <c r="H43" s="6" t="s">
        <v>25</v>
      </c>
      <c r="I43" s="107" t="s">
        <v>25</v>
      </c>
    </row>
    <row r="44" spans="1:9" ht="13.5" thickBot="1">
      <c r="A44" s="176" t="s">
        <v>15</v>
      </c>
      <c r="B44" s="177"/>
      <c r="C44" s="177"/>
      <c r="D44" s="177"/>
      <c r="E44" s="177"/>
      <c r="F44" s="177"/>
      <c r="G44" s="177"/>
      <c r="H44" s="177"/>
      <c r="I44" s="178"/>
    </row>
    <row r="45" spans="1:9" ht="13.5" thickBot="1">
      <c r="A45" s="84" t="s">
        <v>16</v>
      </c>
      <c r="B45" s="26" t="s">
        <v>33</v>
      </c>
      <c r="C45" s="27">
        <v>51</v>
      </c>
      <c r="D45" s="12">
        <f>(C45*200)+$C$111</f>
        <v>11400</v>
      </c>
      <c r="E45" s="69">
        <f>(C45*200)+$C$112</f>
        <v>11680</v>
      </c>
      <c r="F45" s="69">
        <f>(C45*30)+$C$113</f>
        <v>1750</v>
      </c>
      <c r="G45" s="69">
        <f>(C45*20)+$I$111</f>
        <v>1180</v>
      </c>
      <c r="H45" s="69">
        <f>(C45*10)+$I$112</f>
        <v>590</v>
      </c>
      <c r="I45" s="72">
        <f>(C45*5)+$I$113</f>
        <v>305</v>
      </c>
    </row>
    <row r="46" spans="1:9" ht="13.5" thickBot="1">
      <c r="A46" s="176" t="s">
        <v>17</v>
      </c>
      <c r="B46" s="177"/>
      <c r="C46" s="177"/>
      <c r="D46" s="177"/>
      <c r="E46" s="177"/>
      <c r="F46" s="177"/>
      <c r="G46" s="177"/>
      <c r="H46" s="177"/>
      <c r="I46" s="178"/>
    </row>
    <row r="47" spans="1:9" ht="13.5" thickBot="1">
      <c r="A47" s="84" t="s">
        <v>18</v>
      </c>
      <c r="B47" s="26" t="s">
        <v>123</v>
      </c>
      <c r="C47" s="27">
        <v>52</v>
      </c>
      <c r="D47" s="12">
        <f>(C47*200)+$C$111</f>
        <v>11600</v>
      </c>
      <c r="E47" s="69">
        <f>(C47*200)+$C$112</f>
        <v>11880</v>
      </c>
      <c r="F47" s="69">
        <f>(C47*30)+$C$113</f>
        <v>1780</v>
      </c>
      <c r="G47" s="69">
        <f>(C47*20)+$I$111</f>
        <v>1200</v>
      </c>
      <c r="H47" s="69">
        <f>(C47*10)+$I$112</f>
        <v>600</v>
      </c>
      <c r="I47" s="72">
        <f>(C47*5)+$I$113</f>
        <v>310</v>
      </c>
    </row>
    <row r="48" spans="1:9" ht="13.5" thickBot="1">
      <c r="A48" s="176" t="s">
        <v>19</v>
      </c>
      <c r="B48" s="177"/>
      <c r="C48" s="177"/>
      <c r="D48" s="177"/>
      <c r="E48" s="177"/>
      <c r="F48" s="177"/>
      <c r="G48" s="177"/>
      <c r="H48" s="177"/>
      <c r="I48" s="178"/>
    </row>
    <row r="49" spans="1:9" ht="12.75">
      <c r="A49" s="53" t="s">
        <v>20</v>
      </c>
      <c r="B49" s="28" t="s">
        <v>30</v>
      </c>
      <c r="C49" s="22">
        <v>50</v>
      </c>
      <c r="D49" s="12">
        <f>(C49*200)+$C$111</f>
        <v>11200</v>
      </c>
      <c r="E49" s="4">
        <f>(C49*200)+$C$112</f>
        <v>11480</v>
      </c>
      <c r="F49" s="4">
        <f>(C49*30)+$C$113</f>
        <v>1720</v>
      </c>
      <c r="G49" s="4">
        <f>(C49*20)+$I$111</f>
        <v>1160</v>
      </c>
      <c r="H49" s="4">
        <f>(C49*10)+$I$112</f>
        <v>580</v>
      </c>
      <c r="I49" s="59">
        <f>(C49*5)+$I$113</f>
        <v>300</v>
      </c>
    </row>
    <row r="50" spans="1:9" ht="12.75">
      <c r="A50" s="85" t="s">
        <v>92</v>
      </c>
      <c r="B50" s="29" t="s">
        <v>85</v>
      </c>
      <c r="C50" s="30">
        <v>7000</v>
      </c>
      <c r="D50" s="1" t="s">
        <v>25</v>
      </c>
      <c r="E50" s="1" t="s">
        <v>25</v>
      </c>
      <c r="F50" s="12" t="s">
        <v>25</v>
      </c>
      <c r="G50" s="1" t="s">
        <v>25</v>
      </c>
      <c r="H50" s="12" t="s">
        <v>25</v>
      </c>
      <c r="I50" s="58" t="s">
        <v>25</v>
      </c>
    </row>
    <row r="51" spans="1:9" ht="12.75">
      <c r="A51" s="86" t="s">
        <v>103</v>
      </c>
      <c r="B51" s="32" t="s">
        <v>30</v>
      </c>
      <c r="C51" s="33">
        <v>3990</v>
      </c>
      <c r="D51" s="5" t="s">
        <v>25</v>
      </c>
      <c r="E51" s="4" t="s">
        <v>25</v>
      </c>
      <c r="F51" s="4" t="s">
        <v>25</v>
      </c>
      <c r="G51" s="4" t="s">
        <v>25</v>
      </c>
      <c r="H51" s="5" t="s">
        <v>25</v>
      </c>
      <c r="I51" s="62" t="s">
        <v>25</v>
      </c>
    </row>
    <row r="52" spans="1:9" ht="12.75">
      <c r="A52" s="73" t="s">
        <v>104</v>
      </c>
      <c r="B52" s="31" t="s">
        <v>31</v>
      </c>
      <c r="C52" s="33">
        <v>7000</v>
      </c>
      <c r="D52" s="5" t="s">
        <v>25</v>
      </c>
      <c r="E52" s="4" t="s">
        <v>25</v>
      </c>
      <c r="F52" s="4" t="s">
        <v>25</v>
      </c>
      <c r="G52" s="4" t="s">
        <v>25</v>
      </c>
      <c r="H52" s="5" t="s">
        <v>25</v>
      </c>
      <c r="I52" s="62" t="s">
        <v>25</v>
      </c>
    </row>
    <row r="53" spans="1:9" ht="13.5" thickBot="1">
      <c r="A53" s="75" t="s">
        <v>87</v>
      </c>
      <c r="B53" s="32" t="s">
        <v>30</v>
      </c>
      <c r="C53" s="35">
        <v>3350</v>
      </c>
      <c r="D53" s="6" t="s">
        <v>25</v>
      </c>
      <c r="E53" s="6" t="s">
        <v>25</v>
      </c>
      <c r="F53" s="6" t="s">
        <v>25</v>
      </c>
      <c r="G53" s="87" t="s">
        <v>25</v>
      </c>
      <c r="H53" s="6" t="s">
        <v>25</v>
      </c>
      <c r="I53" s="63" t="s">
        <v>25</v>
      </c>
    </row>
    <row r="54" spans="1:9" ht="13.5" thickBot="1">
      <c r="A54" s="148" t="s">
        <v>21</v>
      </c>
      <c r="B54" s="149"/>
      <c r="C54" s="149"/>
      <c r="D54" s="149"/>
      <c r="E54" s="149"/>
      <c r="F54" s="149"/>
      <c r="G54" s="149"/>
      <c r="H54" s="149"/>
      <c r="I54" s="150"/>
    </row>
    <row r="55" spans="1:9" ht="12.75">
      <c r="A55" s="88" t="s">
        <v>82</v>
      </c>
      <c r="B55" s="17" t="s">
        <v>37</v>
      </c>
      <c r="C55" s="54" t="s">
        <v>25</v>
      </c>
      <c r="D55" s="69" t="s">
        <v>25</v>
      </c>
      <c r="E55" s="69">
        <v>11000</v>
      </c>
      <c r="F55" s="69" t="s">
        <v>25</v>
      </c>
      <c r="G55" s="89" t="s">
        <v>25</v>
      </c>
      <c r="H55" s="89" t="s">
        <v>25</v>
      </c>
      <c r="I55" s="72" t="s">
        <v>25</v>
      </c>
    </row>
    <row r="56" spans="1:9" ht="13.5" thickBot="1">
      <c r="A56" s="75" t="s">
        <v>83</v>
      </c>
      <c r="B56" s="16" t="s">
        <v>75</v>
      </c>
      <c r="C56" s="21" t="s">
        <v>25</v>
      </c>
      <c r="D56" s="6" t="s">
        <v>25</v>
      </c>
      <c r="E56" s="6">
        <v>10700</v>
      </c>
      <c r="F56" s="6" t="s">
        <v>25</v>
      </c>
      <c r="G56" s="87" t="s">
        <v>25</v>
      </c>
      <c r="H56" s="87" t="s">
        <v>25</v>
      </c>
      <c r="I56" s="60" t="s">
        <v>25</v>
      </c>
    </row>
    <row r="57" spans="1:9" ht="13.5" thickBot="1">
      <c r="A57" s="153" t="s">
        <v>40</v>
      </c>
      <c r="B57" s="140"/>
      <c r="C57" s="140"/>
      <c r="D57" s="140"/>
      <c r="E57" s="140"/>
      <c r="F57" s="140"/>
      <c r="G57" s="140"/>
      <c r="H57" s="140"/>
      <c r="I57" s="154"/>
    </row>
    <row r="58" spans="1:9" ht="13.5" thickBot="1">
      <c r="A58" s="91" t="s">
        <v>41</v>
      </c>
      <c r="B58" s="26" t="s">
        <v>42</v>
      </c>
      <c r="C58" s="36">
        <v>51</v>
      </c>
      <c r="D58" s="51">
        <f>(C58*200)+$C$111</f>
        <v>11400</v>
      </c>
      <c r="E58" s="51">
        <f>(C58*200)+$C$112</f>
        <v>11680</v>
      </c>
      <c r="F58" s="51">
        <f>(C58*30)+$C$113</f>
        <v>1750</v>
      </c>
      <c r="G58" s="51">
        <f>(C58*20)+$I$111</f>
        <v>1180</v>
      </c>
      <c r="H58" s="51">
        <f>(C58*10)+$I$112</f>
        <v>590</v>
      </c>
      <c r="I58" s="92">
        <f>(C58*5)+$I$113</f>
        <v>305</v>
      </c>
    </row>
    <row r="59" spans="1:9" ht="12.75">
      <c r="A59" s="93"/>
      <c r="B59" s="50"/>
      <c r="C59" s="52"/>
      <c r="D59" s="47"/>
      <c r="E59" s="47"/>
      <c r="F59" s="47"/>
      <c r="G59" s="47"/>
      <c r="H59" s="47"/>
      <c r="I59" s="61"/>
    </row>
    <row r="60" spans="1:9" s="95" customFormat="1" ht="15">
      <c r="A60" s="128" t="s">
        <v>53</v>
      </c>
      <c r="B60" s="128"/>
      <c r="C60" s="128"/>
      <c r="D60" s="128"/>
      <c r="E60" s="128"/>
      <c r="F60" s="128"/>
      <c r="G60" s="128"/>
      <c r="H60" s="128"/>
      <c r="I60" s="128"/>
    </row>
    <row r="61" spans="1:9" s="95" customFormat="1" ht="15">
      <c r="A61" s="128"/>
      <c r="B61" s="128"/>
      <c r="C61" s="128"/>
      <c r="D61" s="128"/>
      <c r="I61" s="96"/>
    </row>
    <row r="62" spans="1:9" s="95" customFormat="1" ht="15">
      <c r="A62" s="128" t="s">
        <v>152</v>
      </c>
      <c r="B62" s="128"/>
      <c r="C62" s="128"/>
      <c r="D62" s="128"/>
      <c r="E62" s="128"/>
      <c r="F62" s="128"/>
      <c r="G62" s="128"/>
      <c r="H62" s="128"/>
      <c r="I62" s="128"/>
    </row>
    <row r="63" spans="1:9" s="95" customFormat="1" ht="15">
      <c r="A63" s="128" t="s">
        <v>153</v>
      </c>
      <c r="B63" s="128"/>
      <c r="C63" s="128"/>
      <c r="D63" s="128"/>
      <c r="E63" s="128"/>
      <c r="F63" s="128"/>
      <c r="G63" s="128"/>
      <c r="H63" s="128"/>
      <c r="I63" s="128"/>
    </row>
    <row r="64" spans="1:9" s="95" customFormat="1" ht="15">
      <c r="A64" s="128"/>
      <c r="B64" s="128"/>
      <c r="C64" s="128"/>
      <c r="D64" s="128"/>
      <c r="I64" s="96"/>
    </row>
    <row r="65" spans="1:9" s="95" customFormat="1" ht="15.75">
      <c r="A65" s="127" t="s">
        <v>161</v>
      </c>
      <c r="B65" s="127"/>
      <c r="C65" s="127"/>
      <c r="D65" s="127"/>
      <c r="E65" s="127"/>
      <c r="F65" s="127"/>
      <c r="G65" s="127"/>
      <c r="H65" s="127"/>
      <c r="I65" s="127"/>
    </row>
    <row r="66" spans="1:9" s="95" customFormat="1" ht="15.75">
      <c r="A66" s="127" t="s">
        <v>54</v>
      </c>
      <c r="B66" s="127"/>
      <c r="C66" s="127"/>
      <c r="D66" s="127"/>
      <c r="E66" s="127"/>
      <c r="F66" s="127"/>
      <c r="G66" s="127"/>
      <c r="H66" s="127"/>
      <c r="I66" s="127"/>
    </row>
    <row r="67" spans="1:9" s="95" customFormat="1" ht="15.75">
      <c r="A67" s="127" t="s">
        <v>48</v>
      </c>
      <c r="B67" s="127"/>
      <c r="C67" s="127"/>
      <c r="D67" s="127"/>
      <c r="E67" s="127"/>
      <c r="F67" s="127"/>
      <c r="G67" s="127"/>
      <c r="H67" s="127"/>
      <c r="I67" s="127"/>
    </row>
    <row r="68" spans="1:9" ht="137.25" customHeight="1">
      <c r="A68" s="93"/>
      <c r="B68" s="50"/>
      <c r="C68" s="52"/>
      <c r="D68" s="47"/>
      <c r="E68" s="47"/>
      <c r="F68" s="47"/>
      <c r="G68" s="47"/>
      <c r="H68" s="47"/>
      <c r="I68" s="61"/>
    </row>
    <row r="69" spans="1:9" ht="18" customHeight="1" thickBot="1">
      <c r="A69" s="76" t="s">
        <v>45</v>
      </c>
      <c r="B69" s="8"/>
      <c r="C69" s="8"/>
      <c r="D69" s="8"/>
      <c r="E69" s="8"/>
      <c r="F69" s="8"/>
      <c r="G69" s="8"/>
      <c r="H69" s="8"/>
      <c r="I69" s="74" t="s">
        <v>163</v>
      </c>
    </row>
    <row r="70" spans="1:9" ht="15.75" customHeight="1" thickBot="1">
      <c r="A70" s="168" t="s">
        <v>1</v>
      </c>
      <c r="B70" s="170" t="s">
        <v>0</v>
      </c>
      <c r="C70" s="168" t="s">
        <v>159</v>
      </c>
      <c r="D70" s="168" t="s">
        <v>160</v>
      </c>
      <c r="E70" s="172" t="s">
        <v>2</v>
      </c>
      <c r="F70" s="173"/>
      <c r="G70" s="173"/>
      <c r="H70" s="173"/>
      <c r="I70" s="174"/>
    </row>
    <row r="71" spans="1:9" ht="31.5" customHeight="1" thickBot="1">
      <c r="A71" s="169"/>
      <c r="B71" s="171"/>
      <c r="C71" s="169"/>
      <c r="D71" s="169"/>
      <c r="E71" s="77" t="s">
        <v>25</v>
      </c>
      <c r="F71" s="77" t="s">
        <v>88</v>
      </c>
      <c r="G71" s="77" t="s">
        <v>89</v>
      </c>
      <c r="H71" s="77" t="s">
        <v>63</v>
      </c>
      <c r="I71" s="78" t="s">
        <v>64</v>
      </c>
    </row>
    <row r="72" spans="1:9" ht="13.5" thickBot="1">
      <c r="A72" s="176" t="s">
        <v>46</v>
      </c>
      <c r="B72" s="177"/>
      <c r="C72" s="177"/>
      <c r="D72" s="177"/>
      <c r="E72" s="177"/>
      <c r="F72" s="177"/>
      <c r="G72" s="177"/>
      <c r="H72" s="177"/>
      <c r="I72" s="178"/>
    </row>
    <row r="73" spans="1:9" ht="12.75">
      <c r="A73" s="81" t="s">
        <v>77</v>
      </c>
      <c r="B73" s="2"/>
      <c r="C73" s="40">
        <v>50</v>
      </c>
      <c r="D73" s="69">
        <f>C73*200+C111</f>
        <v>11200</v>
      </c>
      <c r="E73" s="69" t="s">
        <v>25</v>
      </c>
      <c r="F73" s="69">
        <f>(C73*30)+$C$113</f>
        <v>1720</v>
      </c>
      <c r="G73" s="69">
        <f>(C73*20)+$I$111</f>
        <v>1160</v>
      </c>
      <c r="H73" s="69">
        <f>(C73*10)+$I$112</f>
        <v>580</v>
      </c>
      <c r="I73" s="72">
        <f>(C73*5)+$I$113</f>
        <v>300</v>
      </c>
    </row>
    <row r="74" spans="1:9" ht="12.75">
      <c r="A74" s="82" t="s">
        <v>109</v>
      </c>
      <c r="B74" s="110"/>
      <c r="C74" s="111" t="s">
        <v>25</v>
      </c>
      <c r="D74" s="4">
        <v>17100</v>
      </c>
      <c r="E74" s="112" t="s">
        <v>25</v>
      </c>
      <c r="F74" s="112" t="s">
        <v>25</v>
      </c>
      <c r="G74" s="112" t="s">
        <v>25</v>
      </c>
      <c r="H74" s="112" t="s">
        <v>25</v>
      </c>
      <c r="I74" s="113" t="s">
        <v>25</v>
      </c>
    </row>
    <row r="75" spans="1:9" ht="12.75">
      <c r="A75" s="97" t="s">
        <v>78</v>
      </c>
      <c r="B75" s="25"/>
      <c r="C75" s="37" t="s">
        <v>25</v>
      </c>
      <c r="D75" s="12">
        <v>14450</v>
      </c>
      <c r="E75" s="4" t="s">
        <v>25</v>
      </c>
      <c r="F75" s="4" t="s">
        <v>25</v>
      </c>
      <c r="G75" s="90" t="s">
        <v>25</v>
      </c>
      <c r="H75" s="90" t="s">
        <v>25</v>
      </c>
      <c r="I75" s="59" t="s">
        <v>25</v>
      </c>
    </row>
    <row r="76" spans="1:9" ht="12.75">
      <c r="A76" s="83" t="s">
        <v>81</v>
      </c>
      <c r="B76" s="25"/>
      <c r="C76" s="22">
        <v>95</v>
      </c>
      <c r="D76" s="12">
        <v>22000</v>
      </c>
      <c r="E76" s="4" t="s">
        <v>25</v>
      </c>
      <c r="F76" s="4">
        <f>(C76*30)+$C$113</f>
        <v>3070</v>
      </c>
      <c r="G76" s="4">
        <f>(C76*20)+$I$111</f>
        <v>2060</v>
      </c>
      <c r="H76" s="4">
        <f>(C76*10)+$I$112</f>
        <v>1030</v>
      </c>
      <c r="I76" s="59">
        <f>(C76*5)+$I$113</f>
        <v>525</v>
      </c>
    </row>
    <row r="77" spans="1:9" ht="12.75">
      <c r="A77" s="82" t="s">
        <v>80</v>
      </c>
      <c r="B77" s="56"/>
      <c r="C77" s="22">
        <v>107.5</v>
      </c>
      <c r="D77" s="12">
        <v>21500</v>
      </c>
      <c r="E77" s="4" t="s">
        <v>25</v>
      </c>
      <c r="F77" s="4">
        <f>(C77*30)+$C$113</f>
        <v>3445</v>
      </c>
      <c r="G77" s="4">
        <f>(C77*20)+$I$111</f>
        <v>2310</v>
      </c>
      <c r="H77" s="4">
        <f>(C77*10)+$I$112</f>
        <v>1155</v>
      </c>
      <c r="I77" s="59">
        <f>(C77*5)+$I$113</f>
        <v>587.5</v>
      </c>
    </row>
    <row r="78" spans="1:9" ht="13.5" thickBot="1">
      <c r="A78" s="98" t="s">
        <v>79</v>
      </c>
      <c r="B78" s="38"/>
      <c r="C78" s="39" t="s">
        <v>25</v>
      </c>
      <c r="D78" s="12">
        <v>24000</v>
      </c>
      <c r="E78" s="6" t="s">
        <v>25</v>
      </c>
      <c r="F78" s="6" t="s">
        <v>25</v>
      </c>
      <c r="G78" s="87" t="s">
        <v>25</v>
      </c>
      <c r="H78" s="87" t="s">
        <v>25</v>
      </c>
      <c r="I78" s="60" t="s">
        <v>25</v>
      </c>
    </row>
    <row r="79" spans="1:9" ht="13.5" thickBot="1">
      <c r="A79" s="176" t="s">
        <v>62</v>
      </c>
      <c r="B79" s="177"/>
      <c r="C79" s="177"/>
      <c r="D79" s="177"/>
      <c r="E79" s="177"/>
      <c r="F79" s="177"/>
      <c r="G79" s="177"/>
      <c r="H79" s="177"/>
      <c r="I79" s="178"/>
    </row>
    <row r="80" spans="1:9" ht="12.75">
      <c r="A80" s="181" t="s">
        <v>51</v>
      </c>
      <c r="B80" s="182"/>
      <c r="C80" s="54">
        <v>45.5</v>
      </c>
      <c r="D80" s="3">
        <f>(C80*200)+C112</f>
        <v>10580</v>
      </c>
      <c r="E80" s="4" t="s">
        <v>25</v>
      </c>
      <c r="F80" s="4">
        <f>(C80*30)+$C$113</f>
        <v>1585</v>
      </c>
      <c r="G80" s="4">
        <f>(C80*20)+$I$111</f>
        <v>1070</v>
      </c>
      <c r="H80" s="4">
        <f>(C80*10)+$I$112</f>
        <v>535</v>
      </c>
      <c r="I80" s="59">
        <f>(C80*5)+$I$113</f>
        <v>277.5</v>
      </c>
    </row>
    <row r="81" spans="1:9" ht="12.75">
      <c r="A81" s="119" t="s">
        <v>162</v>
      </c>
      <c r="B81" s="121"/>
      <c r="C81" s="22">
        <v>40.5</v>
      </c>
      <c r="D81" s="12">
        <f>(C81*200)+$C$111</f>
        <v>9300</v>
      </c>
      <c r="E81" s="12" t="s">
        <v>25</v>
      </c>
      <c r="F81" s="12" t="s">
        <v>25</v>
      </c>
      <c r="G81" s="1" t="s">
        <v>25</v>
      </c>
      <c r="H81" s="12"/>
      <c r="I81" s="58" t="s">
        <v>25</v>
      </c>
    </row>
    <row r="82" spans="1:9" ht="12.75">
      <c r="A82" s="166" t="s">
        <v>55</v>
      </c>
      <c r="B82" s="167"/>
      <c r="C82" s="22">
        <v>48</v>
      </c>
      <c r="D82" s="12">
        <f>(C82*200)+$C$111</f>
        <v>10800</v>
      </c>
      <c r="E82" s="4" t="s">
        <v>25</v>
      </c>
      <c r="F82" s="4">
        <f>(C82*30)+$C$113</f>
        <v>1660</v>
      </c>
      <c r="G82" s="4">
        <f>(C82*20)+$I$111</f>
        <v>1120</v>
      </c>
      <c r="H82" s="4">
        <f>(C82*10)+$I$112</f>
        <v>560</v>
      </c>
      <c r="I82" s="59">
        <f>(C82*5)+$I$113</f>
        <v>290</v>
      </c>
    </row>
    <row r="83" spans="1:9" ht="12.75">
      <c r="A83" s="166" t="s">
        <v>56</v>
      </c>
      <c r="B83" s="167"/>
      <c r="C83" s="22">
        <v>46.5</v>
      </c>
      <c r="D83" s="12">
        <f>(C83*200)+$C$111</f>
        <v>10500</v>
      </c>
      <c r="E83" s="4" t="s">
        <v>25</v>
      </c>
      <c r="F83" s="4">
        <f>(C83*30)+$C$113</f>
        <v>1615</v>
      </c>
      <c r="G83" s="4">
        <f>(C83*20)+$I$111</f>
        <v>1090</v>
      </c>
      <c r="H83" s="4">
        <f>(C83*10)+$I$112</f>
        <v>545</v>
      </c>
      <c r="I83" s="59">
        <f>(C83*5)+$I$113</f>
        <v>282.5</v>
      </c>
    </row>
    <row r="84" spans="1:9" ht="12.75" customHeight="1">
      <c r="A84" s="119" t="s">
        <v>76</v>
      </c>
      <c r="B84" s="121"/>
      <c r="C84" s="37">
        <v>100</v>
      </c>
      <c r="D84" s="4" t="s">
        <v>25</v>
      </c>
      <c r="E84" s="4" t="s">
        <v>25</v>
      </c>
      <c r="F84" s="4" t="s">
        <v>25</v>
      </c>
      <c r="G84" s="4" t="s">
        <v>25</v>
      </c>
      <c r="H84" s="5" t="s">
        <v>25</v>
      </c>
      <c r="I84" s="62" t="s">
        <v>25</v>
      </c>
    </row>
    <row r="85" spans="1:9" ht="12.75" customHeight="1">
      <c r="A85" s="166" t="s">
        <v>149</v>
      </c>
      <c r="B85" s="167"/>
      <c r="C85" s="37">
        <v>460</v>
      </c>
      <c r="D85" s="4" t="s">
        <v>25</v>
      </c>
      <c r="E85" s="4" t="s">
        <v>25</v>
      </c>
      <c r="F85" s="4" t="s">
        <v>25</v>
      </c>
      <c r="G85" s="90" t="s">
        <v>25</v>
      </c>
      <c r="H85" s="4" t="s">
        <v>25</v>
      </c>
      <c r="I85" s="62" t="s">
        <v>25</v>
      </c>
    </row>
    <row r="86" spans="1:9" ht="13.5" thickBot="1">
      <c r="A86" s="166" t="s">
        <v>147</v>
      </c>
      <c r="B86" s="167"/>
      <c r="C86" s="37" t="s">
        <v>148</v>
      </c>
      <c r="D86" s="4" t="s">
        <v>25</v>
      </c>
      <c r="E86" s="4" t="s">
        <v>25</v>
      </c>
      <c r="F86" s="4" t="s">
        <v>25</v>
      </c>
      <c r="G86" s="90" t="s">
        <v>25</v>
      </c>
      <c r="H86" s="90" t="s">
        <v>25</v>
      </c>
      <c r="I86" s="59" t="s">
        <v>25</v>
      </c>
    </row>
    <row r="87" spans="1:9" ht="12.75" customHeight="1" thickBot="1">
      <c r="A87" s="176" t="s">
        <v>143</v>
      </c>
      <c r="B87" s="177"/>
      <c r="C87" s="177"/>
      <c r="D87" s="177"/>
      <c r="E87" s="177"/>
      <c r="F87" s="177"/>
      <c r="G87" s="177"/>
      <c r="H87" s="177"/>
      <c r="I87" s="178"/>
    </row>
    <row r="88" spans="1:9" ht="12.75" customHeight="1">
      <c r="A88" s="99" t="s">
        <v>94</v>
      </c>
      <c r="B88" s="17" t="s">
        <v>38</v>
      </c>
      <c r="C88" s="40">
        <v>52.5</v>
      </c>
      <c r="D88" s="69">
        <v>11000</v>
      </c>
      <c r="E88" s="4" t="s">
        <v>25</v>
      </c>
      <c r="F88" s="4">
        <f>(C88*30)+$C$113</f>
        <v>1795</v>
      </c>
      <c r="G88" s="4">
        <f>(C88*20)+$I$111</f>
        <v>1210</v>
      </c>
      <c r="H88" s="4">
        <v>560</v>
      </c>
      <c r="I88" s="4">
        <v>285</v>
      </c>
    </row>
    <row r="89" spans="1:9" ht="12.75" customHeight="1" thickBot="1">
      <c r="A89" s="75" t="s">
        <v>22</v>
      </c>
      <c r="B89" s="41" t="s">
        <v>38</v>
      </c>
      <c r="C89" s="42" t="s">
        <v>25</v>
      </c>
      <c r="D89" s="12">
        <v>13900</v>
      </c>
      <c r="E89" s="4" t="s">
        <v>25</v>
      </c>
      <c r="F89" s="4" t="s">
        <v>25</v>
      </c>
      <c r="G89" s="4" t="s">
        <v>25</v>
      </c>
      <c r="H89" s="4" t="s">
        <v>25</v>
      </c>
      <c r="I89" s="59" t="s">
        <v>25</v>
      </c>
    </row>
    <row r="90" spans="1:9" ht="12.75" customHeight="1" thickBot="1">
      <c r="A90" s="148" t="s">
        <v>49</v>
      </c>
      <c r="B90" s="149"/>
      <c r="C90" s="149"/>
      <c r="D90" s="149"/>
      <c r="E90" s="149"/>
      <c r="F90" s="149"/>
      <c r="G90" s="149"/>
      <c r="H90" s="149"/>
      <c r="I90" s="150"/>
    </row>
    <row r="91" spans="1:9" ht="12.75" customHeight="1">
      <c r="A91" s="179" t="s">
        <v>68</v>
      </c>
      <c r="B91" s="180"/>
      <c r="C91" s="44" t="s">
        <v>25</v>
      </c>
      <c r="D91" s="175" t="s">
        <v>125</v>
      </c>
      <c r="E91" s="175"/>
      <c r="F91" s="175"/>
      <c r="G91" s="175"/>
      <c r="H91" s="175"/>
      <c r="I91" s="71" t="s">
        <v>122</v>
      </c>
    </row>
    <row r="92" spans="1:9" ht="12.75" customHeight="1">
      <c r="A92" s="157" t="s">
        <v>69</v>
      </c>
      <c r="B92" s="158"/>
      <c r="C92" s="37" t="s">
        <v>25</v>
      </c>
      <c r="D92" s="151" t="s">
        <v>126</v>
      </c>
      <c r="E92" s="151"/>
      <c r="F92" s="151"/>
      <c r="G92" s="151"/>
      <c r="H92" s="151"/>
      <c r="I92" s="65">
        <v>600</v>
      </c>
    </row>
    <row r="93" spans="1:9" ht="12.75" customHeight="1">
      <c r="A93" s="157" t="s">
        <v>131</v>
      </c>
      <c r="B93" s="158"/>
      <c r="C93" s="37">
        <v>940</v>
      </c>
      <c r="D93" s="151" t="s">
        <v>128</v>
      </c>
      <c r="E93" s="151"/>
      <c r="F93" s="151"/>
      <c r="G93" s="151"/>
      <c r="H93" s="151"/>
      <c r="I93" s="65">
        <v>12400</v>
      </c>
    </row>
    <row r="94" spans="1:9" ht="12.75" customHeight="1">
      <c r="A94" s="157" t="s">
        <v>132</v>
      </c>
      <c r="B94" s="158"/>
      <c r="C94" s="37">
        <v>480</v>
      </c>
      <c r="D94" s="151" t="s">
        <v>129</v>
      </c>
      <c r="E94" s="151"/>
      <c r="F94" s="151"/>
      <c r="G94" s="151"/>
      <c r="H94" s="151"/>
      <c r="I94" s="103" t="s">
        <v>121</v>
      </c>
    </row>
    <row r="95" spans="1:9" ht="12.75" customHeight="1" thickBot="1">
      <c r="A95" s="159" t="s">
        <v>127</v>
      </c>
      <c r="B95" s="160"/>
      <c r="C95" s="39">
        <v>11900</v>
      </c>
      <c r="D95" s="152" t="s">
        <v>130</v>
      </c>
      <c r="E95" s="152"/>
      <c r="F95" s="152"/>
      <c r="G95" s="152"/>
      <c r="H95" s="152"/>
      <c r="I95" s="68">
        <v>620</v>
      </c>
    </row>
    <row r="96" spans="1:9" ht="12.75" customHeight="1" thickBot="1">
      <c r="A96" s="153" t="s">
        <v>24</v>
      </c>
      <c r="B96" s="140"/>
      <c r="C96" s="140"/>
      <c r="D96" s="140"/>
      <c r="E96" s="140"/>
      <c r="F96" s="140"/>
      <c r="G96" s="140"/>
      <c r="H96" s="140"/>
      <c r="I96" s="154"/>
    </row>
    <row r="97" spans="1:9" ht="12.75" customHeight="1" thickBot="1">
      <c r="A97" s="161" t="s">
        <v>50</v>
      </c>
      <c r="B97" s="162"/>
      <c r="C97" s="101">
        <v>55</v>
      </c>
      <c r="D97" s="155" t="s">
        <v>115</v>
      </c>
      <c r="E97" s="156"/>
      <c r="F97" s="156"/>
      <c r="G97" s="156"/>
      <c r="H97" s="156"/>
      <c r="I97" s="102">
        <v>105</v>
      </c>
    </row>
    <row r="98" spans="1:9" ht="12.75" customHeight="1" thickBot="1">
      <c r="A98" s="153" t="s">
        <v>23</v>
      </c>
      <c r="B98" s="140"/>
      <c r="C98" s="140"/>
      <c r="D98" s="140"/>
      <c r="E98" s="140"/>
      <c r="F98" s="140"/>
      <c r="G98" s="140"/>
      <c r="H98" s="140"/>
      <c r="I98" s="154"/>
    </row>
    <row r="99" spans="1:9" ht="12.75" customHeight="1">
      <c r="A99" s="163" t="s">
        <v>144</v>
      </c>
      <c r="B99" s="164"/>
      <c r="C99" s="45">
        <v>190</v>
      </c>
      <c r="D99" s="163" t="s">
        <v>113</v>
      </c>
      <c r="E99" s="165"/>
      <c r="F99" s="165"/>
      <c r="G99" s="165"/>
      <c r="H99" s="164"/>
      <c r="I99" s="71">
        <v>160</v>
      </c>
    </row>
    <row r="100" spans="1:9" ht="12.75" customHeight="1">
      <c r="A100" s="119" t="s">
        <v>145</v>
      </c>
      <c r="B100" s="121"/>
      <c r="C100" s="70">
        <v>1280</v>
      </c>
      <c r="D100" s="119" t="s">
        <v>98</v>
      </c>
      <c r="E100" s="120"/>
      <c r="F100" s="120"/>
      <c r="G100" s="120"/>
      <c r="H100" s="121"/>
      <c r="I100" s="65">
        <v>1220</v>
      </c>
    </row>
    <row r="101" spans="1:9" ht="12.75" customHeight="1">
      <c r="A101" s="119" t="s">
        <v>100</v>
      </c>
      <c r="B101" s="121"/>
      <c r="C101" s="70">
        <v>1400</v>
      </c>
      <c r="D101" s="119" t="s">
        <v>154</v>
      </c>
      <c r="E101" s="120"/>
      <c r="F101" s="120"/>
      <c r="G101" s="120"/>
      <c r="H101" s="121"/>
      <c r="I101" s="65">
        <v>250</v>
      </c>
    </row>
    <row r="102" spans="1:9" ht="12.75" customHeight="1">
      <c r="A102" s="119" t="s">
        <v>112</v>
      </c>
      <c r="B102" s="121"/>
      <c r="C102" s="46" t="s">
        <v>25</v>
      </c>
      <c r="D102" s="119" t="s">
        <v>155</v>
      </c>
      <c r="E102" s="120"/>
      <c r="F102" s="120"/>
      <c r="G102" s="120"/>
      <c r="H102" s="121"/>
      <c r="I102" s="66">
        <v>7500</v>
      </c>
    </row>
    <row r="103" spans="1:9" ht="12.75" customHeight="1">
      <c r="A103" s="119" t="s">
        <v>106</v>
      </c>
      <c r="B103" s="121"/>
      <c r="C103" s="46">
        <v>35</v>
      </c>
      <c r="D103" s="119" t="s">
        <v>96</v>
      </c>
      <c r="E103" s="120"/>
      <c r="F103" s="120"/>
      <c r="G103" s="120"/>
      <c r="H103" s="121"/>
      <c r="I103" s="66">
        <v>165</v>
      </c>
    </row>
    <row r="104" spans="1:9" ht="12.75" customHeight="1">
      <c r="A104" s="119" t="s">
        <v>58</v>
      </c>
      <c r="B104" s="121"/>
      <c r="C104" s="46">
        <v>135</v>
      </c>
      <c r="D104" s="119" t="s">
        <v>59</v>
      </c>
      <c r="E104" s="120"/>
      <c r="F104" s="120"/>
      <c r="G104" s="120"/>
      <c r="H104" s="121"/>
      <c r="I104" s="65">
        <v>340</v>
      </c>
    </row>
    <row r="105" spans="1:9" ht="12.75" customHeight="1">
      <c r="A105" s="119" t="s">
        <v>111</v>
      </c>
      <c r="B105" s="121"/>
      <c r="C105" s="46">
        <v>320</v>
      </c>
      <c r="D105" s="134" t="s">
        <v>116</v>
      </c>
      <c r="E105" s="147"/>
      <c r="F105" s="147"/>
      <c r="G105" s="147"/>
      <c r="H105" s="135"/>
      <c r="I105" s="65">
        <v>1280</v>
      </c>
    </row>
    <row r="106" spans="1:9" ht="12.75" customHeight="1">
      <c r="A106" s="134" t="s">
        <v>107</v>
      </c>
      <c r="B106" s="135"/>
      <c r="C106" s="46" t="s">
        <v>25</v>
      </c>
      <c r="D106" s="119" t="s">
        <v>60</v>
      </c>
      <c r="E106" s="120"/>
      <c r="F106" s="120"/>
      <c r="G106" s="120"/>
      <c r="H106" s="121"/>
      <c r="I106" s="65">
        <v>340</v>
      </c>
    </row>
    <row r="107" spans="1:9" ht="12.75" customHeight="1">
      <c r="A107" s="134" t="s">
        <v>95</v>
      </c>
      <c r="B107" s="135"/>
      <c r="C107" s="46">
        <v>2540</v>
      </c>
      <c r="D107" s="119" t="s">
        <v>84</v>
      </c>
      <c r="E107" s="120"/>
      <c r="F107" s="120"/>
      <c r="G107" s="120"/>
      <c r="H107" s="121"/>
      <c r="I107" s="67">
        <v>1280</v>
      </c>
    </row>
    <row r="108" spans="1:9" ht="12.75" customHeight="1">
      <c r="A108" s="134" t="s">
        <v>99</v>
      </c>
      <c r="B108" s="135"/>
      <c r="C108" s="46" t="s">
        <v>25</v>
      </c>
      <c r="D108" s="119" t="s">
        <v>73</v>
      </c>
      <c r="E108" s="120"/>
      <c r="F108" s="120"/>
      <c r="G108" s="120"/>
      <c r="H108" s="121"/>
      <c r="I108" s="65">
        <v>680</v>
      </c>
    </row>
    <row r="109" spans="1:9" ht="12.75" customHeight="1" thickBot="1">
      <c r="A109" s="136" t="s">
        <v>97</v>
      </c>
      <c r="B109" s="137"/>
      <c r="C109" s="118">
        <v>1120</v>
      </c>
      <c r="D109" s="136" t="s">
        <v>61</v>
      </c>
      <c r="E109" s="138"/>
      <c r="F109" s="138"/>
      <c r="G109" s="138"/>
      <c r="H109" s="137"/>
      <c r="I109" s="68">
        <v>6600</v>
      </c>
    </row>
    <row r="110" spans="1:9" ht="13.5" thickBot="1">
      <c r="A110" s="139" t="s">
        <v>52</v>
      </c>
      <c r="B110" s="140"/>
      <c r="C110" s="140"/>
      <c r="D110" s="140"/>
      <c r="E110" s="140"/>
      <c r="F110" s="140"/>
      <c r="G110" s="140"/>
      <c r="H110" s="140"/>
      <c r="I110" s="141"/>
    </row>
    <row r="111" spans="1:13" ht="12.75">
      <c r="A111" s="142" t="s">
        <v>146</v>
      </c>
      <c r="B111" s="143"/>
      <c r="C111" s="48">
        <v>1200</v>
      </c>
      <c r="D111" s="144" t="s">
        <v>70</v>
      </c>
      <c r="E111" s="145"/>
      <c r="F111" s="145"/>
      <c r="G111" s="145"/>
      <c r="H111" s="146"/>
      <c r="I111" s="64">
        <v>160</v>
      </c>
      <c r="M111" s="15"/>
    </row>
    <row r="112" spans="1:9" ht="12.75">
      <c r="A112" s="122" t="s">
        <v>158</v>
      </c>
      <c r="B112" s="123"/>
      <c r="C112" s="49">
        <v>1480</v>
      </c>
      <c r="D112" s="124" t="s">
        <v>71</v>
      </c>
      <c r="E112" s="125"/>
      <c r="F112" s="125"/>
      <c r="G112" s="125"/>
      <c r="H112" s="126"/>
      <c r="I112" s="65">
        <v>80</v>
      </c>
    </row>
    <row r="113" spans="1:9" ht="13.5" thickBot="1">
      <c r="A113" s="129" t="s">
        <v>93</v>
      </c>
      <c r="B113" s="130"/>
      <c r="C113" s="7">
        <v>220</v>
      </c>
      <c r="D113" s="131" t="s">
        <v>72</v>
      </c>
      <c r="E113" s="132"/>
      <c r="F113" s="132"/>
      <c r="G113" s="132"/>
      <c r="H113" s="133"/>
      <c r="I113" s="68">
        <v>50</v>
      </c>
    </row>
    <row r="114" ht="12.75">
      <c r="A114" s="15"/>
    </row>
    <row r="115" spans="1:9" s="95" customFormat="1" ht="15">
      <c r="A115" s="128" t="s">
        <v>53</v>
      </c>
      <c r="B115" s="128"/>
      <c r="C115" s="128"/>
      <c r="D115" s="128"/>
      <c r="E115" s="128"/>
      <c r="F115" s="128"/>
      <c r="G115" s="128"/>
      <c r="H115" s="128"/>
      <c r="I115" s="128"/>
    </row>
    <row r="116" spans="1:9" s="95" customFormat="1" ht="15">
      <c r="A116" s="128"/>
      <c r="B116" s="128"/>
      <c r="C116" s="128"/>
      <c r="D116" s="128"/>
      <c r="I116" s="96"/>
    </row>
    <row r="117" spans="1:9" s="95" customFormat="1" ht="15">
      <c r="A117" s="128" t="s">
        <v>152</v>
      </c>
      <c r="B117" s="128"/>
      <c r="C117" s="128"/>
      <c r="D117" s="128"/>
      <c r="E117" s="128"/>
      <c r="F117" s="128"/>
      <c r="G117" s="128"/>
      <c r="H117" s="128"/>
      <c r="I117" s="128"/>
    </row>
    <row r="118" spans="1:9" s="95" customFormat="1" ht="15">
      <c r="A118" s="94"/>
      <c r="B118" s="94"/>
      <c r="C118" s="94"/>
      <c r="D118" s="94"/>
      <c r="E118" s="94"/>
      <c r="F118" s="94"/>
      <c r="G118" s="94"/>
      <c r="H118" s="94"/>
      <c r="I118" s="100"/>
    </row>
    <row r="119" spans="1:9" s="95" customFormat="1" ht="15.75">
      <c r="A119" s="127" t="s">
        <v>161</v>
      </c>
      <c r="B119" s="127"/>
      <c r="C119" s="127"/>
      <c r="D119" s="127"/>
      <c r="E119" s="127"/>
      <c r="F119" s="127"/>
      <c r="G119" s="127"/>
      <c r="H119" s="127"/>
      <c r="I119" s="127"/>
    </row>
    <row r="120" spans="1:9" s="95" customFormat="1" ht="12.75" customHeight="1">
      <c r="A120" s="127" t="s">
        <v>54</v>
      </c>
      <c r="B120" s="127"/>
      <c r="C120" s="127"/>
      <c r="D120" s="127"/>
      <c r="E120" s="127"/>
      <c r="F120" s="127"/>
      <c r="G120" s="127"/>
      <c r="H120" s="127"/>
      <c r="I120" s="127"/>
    </row>
    <row r="121" spans="1:9" s="95" customFormat="1" ht="15.75">
      <c r="A121" s="127" t="s">
        <v>48</v>
      </c>
      <c r="B121" s="127"/>
      <c r="C121" s="127"/>
      <c r="D121" s="127"/>
      <c r="E121" s="127"/>
      <c r="F121" s="127"/>
      <c r="G121" s="127"/>
      <c r="H121" s="127"/>
      <c r="I121" s="127"/>
    </row>
  </sheetData>
  <sheetProtection/>
  <mergeCells count="88">
    <mergeCell ref="A18:I18"/>
    <mergeCell ref="A25:I25"/>
    <mergeCell ref="B3:B4"/>
    <mergeCell ref="A5:I5"/>
    <mergeCell ref="A3:A4"/>
    <mergeCell ref="C3:C4"/>
    <mergeCell ref="D3:D4"/>
    <mergeCell ref="F3:I3"/>
    <mergeCell ref="E3:E4"/>
    <mergeCell ref="A61:D61"/>
    <mergeCell ref="A32:I32"/>
    <mergeCell ref="A44:I44"/>
    <mergeCell ref="A46:I46"/>
    <mergeCell ref="A48:I48"/>
    <mergeCell ref="A57:I57"/>
    <mergeCell ref="A60:I60"/>
    <mergeCell ref="A54:I54"/>
    <mergeCell ref="A64:D64"/>
    <mergeCell ref="A65:I65"/>
    <mergeCell ref="A85:B85"/>
    <mergeCell ref="A80:B80"/>
    <mergeCell ref="A81:B81"/>
    <mergeCell ref="A82:B82"/>
    <mergeCell ref="D91:H91"/>
    <mergeCell ref="D92:H92"/>
    <mergeCell ref="A62:I62"/>
    <mergeCell ref="A63:I63"/>
    <mergeCell ref="A72:I72"/>
    <mergeCell ref="A79:I79"/>
    <mergeCell ref="A83:B83"/>
    <mergeCell ref="A87:I87"/>
    <mergeCell ref="A91:B91"/>
    <mergeCell ref="A92:B92"/>
    <mergeCell ref="A86:B86"/>
    <mergeCell ref="A66:I66"/>
    <mergeCell ref="A67:I67"/>
    <mergeCell ref="A70:A71"/>
    <mergeCell ref="B70:B71"/>
    <mergeCell ref="C70:C71"/>
    <mergeCell ref="D70:D71"/>
    <mergeCell ref="A84:B84"/>
    <mergeCell ref="E70:I70"/>
    <mergeCell ref="A100:B100"/>
    <mergeCell ref="D100:H100"/>
    <mergeCell ref="D93:H93"/>
    <mergeCell ref="A93:B93"/>
    <mergeCell ref="A97:B97"/>
    <mergeCell ref="A98:I98"/>
    <mergeCell ref="A99:B99"/>
    <mergeCell ref="D99:H99"/>
    <mergeCell ref="A108:B108"/>
    <mergeCell ref="A90:I90"/>
    <mergeCell ref="A101:B101"/>
    <mergeCell ref="D101:H101"/>
    <mergeCell ref="D94:H94"/>
    <mergeCell ref="D95:H95"/>
    <mergeCell ref="A96:I96"/>
    <mergeCell ref="D97:H97"/>
    <mergeCell ref="A94:B94"/>
    <mergeCell ref="A95:B95"/>
    <mergeCell ref="A102:B102"/>
    <mergeCell ref="D102:H102"/>
    <mergeCell ref="A104:B104"/>
    <mergeCell ref="D105:H105"/>
    <mergeCell ref="A105:B105"/>
    <mergeCell ref="D103:H103"/>
    <mergeCell ref="A103:B103"/>
    <mergeCell ref="D104:H104"/>
    <mergeCell ref="D113:H113"/>
    <mergeCell ref="A106:B106"/>
    <mergeCell ref="A107:B107"/>
    <mergeCell ref="D106:H106"/>
    <mergeCell ref="D107:H107"/>
    <mergeCell ref="A109:B109"/>
    <mergeCell ref="D109:H109"/>
    <mergeCell ref="A110:I110"/>
    <mergeCell ref="A111:B111"/>
    <mergeCell ref="D111:H111"/>
    <mergeCell ref="D108:H108"/>
    <mergeCell ref="A112:B112"/>
    <mergeCell ref="D112:H112"/>
    <mergeCell ref="A121:I121"/>
    <mergeCell ref="A115:I115"/>
    <mergeCell ref="A116:D116"/>
    <mergeCell ref="A117:I117"/>
    <mergeCell ref="A119:I119"/>
    <mergeCell ref="A120:I120"/>
    <mergeCell ref="A113:B11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scale="76" r:id="rId2"/>
  <rowBreaks count="1" manualBreakCount="1">
    <brk id="6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</cp:lastModifiedBy>
  <cp:lastPrinted>2018-06-07T06:43:51Z</cp:lastPrinted>
  <dcterms:created xsi:type="dcterms:W3CDTF">1996-10-08T23:32:33Z</dcterms:created>
  <dcterms:modified xsi:type="dcterms:W3CDTF">2018-08-30T08:06:52Z</dcterms:modified>
  <cp:category/>
  <cp:version/>
  <cp:contentType/>
  <cp:contentStatus/>
</cp:coreProperties>
</file>