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120" windowHeight="12435" activeTab="0"/>
  </bookViews>
  <sheets>
    <sheet name="Прайс-лист" sheetId="1" r:id="rId1"/>
  </sheets>
  <definedNames>
    <definedName name="_xlnm.Print_Area" localSheetId="0">'Прайс-лист'!$A$1:$I$123</definedName>
  </definedNames>
  <calcPr fullCalcOnLoad="1"/>
</workbook>
</file>

<file path=xl/sharedStrings.xml><?xml version="1.0" encoding="utf-8"?>
<sst xmlns="http://schemas.openxmlformats.org/spreadsheetml/2006/main" count="361" uniqueCount="174">
  <si>
    <t>ГОСТ (ТУ)</t>
  </si>
  <si>
    <t>НАИМЕНОВАНИЕ ПРОДУКЦИИ</t>
  </si>
  <si>
    <t>С учетом стоимости тары</t>
  </si>
  <si>
    <t>М8В</t>
  </si>
  <si>
    <t>М8ДМ</t>
  </si>
  <si>
    <t>М10ДМ</t>
  </si>
  <si>
    <t>ТЭП-15</t>
  </si>
  <si>
    <t>Марка А (АКПП)</t>
  </si>
  <si>
    <t>МГЕ-46В</t>
  </si>
  <si>
    <t>И-12А</t>
  </si>
  <si>
    <t>И-50А</t>
  </si>
  <si>
    <t>МОТОРНОЕ МАСЛО</t>
  </si>
  <si>
    <t>ТРАНСМИССИОННОЕ МАСЛО</t>
  </si>
  <si>
    <t>ГИДРАВЛИЧЕСКОЕ МАСЛО</t>
  </si>
  <si>
    <t>ИНДУСТРИАЛЬНОЕ МАСЛО</t>
  </si>
  <si>
    <t>ТУРБИННОЕ МАСЛО</t>
  </si>
  <si>
    <t>ТП-22С</t>
  </si>
  <si>
    <t>КОМПРЕССОРНОЕ МАСЛО</t>
  </si>
  <si>
    <t>КС-19</t>
  </si>
  <si>
    <t>ВАКУУМНОЕ МАСЛО</t>
  </si>
  <si>
    <t>ВМ-4</t>
  </si>
  <si>
    <t>ТРАНСФОРМАТОРНОЕ МАСЛО</t>
  </si>
  <si>
    <t>ТОСОЛ А65М</t>
  </si>
  <si>
    <t>СМАЗКА</t>
  </si>
  <si>
    <t>ТОРМОЗНАЯ ЖИДКОСТЬ</t>
  </si>
  <si>
    <t>-</t>
  </si>
  <si>
    <t>М14В2</t>
  </si>
  <si>
    <t>ГОСТ  8581-78</t>
  </si>
  <si>
    <t>ГОСТ  20799-88</t>
  </si>
  <si>
    <t>ТУ 38.001347-00</t>
  </si>
  <si>
    <t>ТУ 38.401-58-3-90</t>
  </si>
  <si>
    <t>ТУ 38.1011187-88</t>
  </si>
  <si>
    <t>ТУ 38.1011282-89</t>
  </si>
  <si>
    <t>ТУ 38.101821-2001</t>
  </si>
  <si>
    <t>ГОСТ 12337-84</t>
  </si>
  <si>
    <t>ГОСТ 23652-79</t>
  </si>
  <si>
    <t>ГОСТ 10541-78</t>
  </si>
  <si>
    <t>ТУ 38.1011025-85</t>
  </si>
  <si>
    <t>ГОСТ 28084-89</t>
  </si>
  <si>
    <t>ТАП-15В</t>
  </si>
  <si>
    <t>КОМПРЕССОРНОЕ МАСЛО ДЛЯ ХОЛОДИЛЬНЫХ МАШИН</t>
  </si>
  <si>
    <t>ХА-30</t>
  </si>
  <si>
    <t>ГОСТ 5546-86</t>
  </si>
  <si>
    <t>МС-20 (ЛУКОЙЛ) фирм.</t>
  </si>
  <si>
    <t>ВМГЗ (ЛУКОЙЛ -60)</t>
  </si>
  <si>
    <t>СМАЗОЧНО-ОХЛАЖДАЮЩАЯ ЖИДКОСТЬ</t>
  </si>
  <si>
    <t>ТУ 38.101529-75</t>
  </si>
  <si>
    <t>сайт: www.ural-kub.ru, e-mail: kub@ural-kub.ru</t>
  </si>
  <si>
    <t>АНТИФРИЗ</t>
  </si>
  <si>
    <t>Тормозная жидкость ДОТ-4 Дзерж. 0,455 кг</t>
  </si>
  <si>
    <t>Керосин КО-25</t>
  </si>
  <si>
    <t>ТАРА</t>
  </si>
  <si>
    <t>Для каждого покупателя цена устанавливается ИНДИВИДУАЛЬНО!</t>
  </si>
  <si>
    <t>тел./факс: (343) 228-56-34, тел. (343) 201-55-83</t>
  </si>
  <si>
    <t>Нефрас С2-80/120</t>
  </si>
  <si>
    <t>Нефрас С4-150/200</t>
  </si>
  <si>
    <t>Супер Т 80w90 (ТМ 5-18, ТАД-17)</t>
  </si>
  <si>
    <t>ЛИТОЛ-24 (люкс), банка 0,8 кг</t>
  </si>
  <si>
    <t>ЦИАТИМ-201, банка 2,1 кг</t>
  </si>
  <si>
    <t xml:space="preserve">ЦИАТИМ-203, банка 2,1кг </t>
  </si>
  <si>
    <t>ЦИАТИМ-221, барабан 10 кг</t>
  </si>
  <si>
    <t>СПЕЦЖИДКОСТИ</t>
  </si>
  <si>
    <t>10 л</t>
  </si>
  <si>
    <t>5 л</t>
  </si>
  <si>
    <t>ТСП-15К (ТМ 3-18)</t>
  </si>
  <si>
    <t>Налив, цена за 1 литр, руб.</t>
  </si>
  <si>
    <t>ВМГЗ (-45)</t>
  </si>
  <si>
    <t>Антифриз Luxe (зеленый), 1 кг</t>
  </si>
  <si>
    <t>Антифриз Luxe (зеленый), 5 кг</t>
  </si>
  <si>
    <t>Евроканистра (20 л)</t>
  </si>
  <si>
    <t>Евроканистра (10 л)</t>
  </si>
  <si>
    <t>Евроканистра (5 л)</t>
  </si>
  <si>
    <t xml:space="preserve">ЦИАТИМ-221, банка 0,9 кг </t>
  </si>
  <si>
    <t>ТУ 38.101479-86</t>
  </si>
  <si>
    <t>ТУ 38.401-58-107-94</t>
  </si>
  <si>
    <t>Жидкость стеклоомывающая (-30), 5 л</t>
  </si>
  <si>
    <t xml:space="preserve">МР-7, бочка 185 кг </t>
  </si>
  <si>
    <t>УКРИНОЛ-1, бочка 185 кг</t>
  </si>
  <si>
    <t>ЭКОЛ-Б2, бочка 208 кг</t>
  </si>
  <si>
    <t>ВЕЛС-1, бочка 200 кг</t>
  </si>
  <si>
    <t>ГК, бочка 175 кг</t>
  </si>
  <si>
    <t>Т-1500У, бочка 175 кг</t>
  </si>
  <si>
    <t>ЦИАТИМ-203, барабан 10 кг</t>
  </si>
  <si>
    <t>ТУ 38.01402-86</t>
  </si>
  <si>
    <t>Нигрол</t>
  </si>
  <si>
    <t>ВМ-6, бид.15 кг</t>
  </si>
  <si>
    <t>30 л</t>
  </si>
  <si>
    <t>20 л</t>
  </si>
  <si>
    <t>М8Г2, М8Г2К</t>
  </si>
  <si>
    <t>М10Г2, М10Г2К</t>
  </si>
  <si>
    <t>Евроканистра (30 л)</t>
  </si>
  <si>
    <t>ТОСОЛ А40М (л/кг)</t>
  </si>
  <si>
    <t>ЛИТОЛ-24 (люкс), барабан 21 кг</t>
  </si>
  <si>
    <t>Смазка ШРУС-4, банка 0,8 кг</t>
  </si>
  <si>
    <t>Смазка ГРАФИТНАЯ, барабан 21 кг</t>
  </si>
  <si>
    <t>Солидол С, барабан 21 кг</t>
  </si>
  <si>
    <t>ВМГЗ (-55)</t>
  </si>
  <si>
    <t>ТСП-10 (зимнее -40С)</t>
  </si>
  <si>
    <t>ВМ-3, бидон 15 кг</t>
  </si>
  <si>
    <t>ВМ-5с, бид.15 кг</t>
  </si>
  <si>
    <t>ГОСТ 21743-76 изм.1-7</t>
  </si>
  <si>
    <t>ЛИТОЛ-24 (люкс), тубик 80 г</t>
  </si>
  <si>
    <t>ЛИТОЛ-24 (люкс), барабан 14кг</t>
  </si>
  <si>
    <t>ТУ 0253-007-00151911-93</t>
  </si>
  <si>
    <t>В-3М 200кг</t>
  </si>
  <si>
    <t>И-8А</t>
  </si>
  <si>
    <t>ЛИТОЛ-24 (люкс), банка 2 кг</t>
  </si>
  <si>
    <t>Смазка ГРАФИТНАЯ, банка 2 кг</t>
  </si>
  <si>
    <t>СТО 00044434-005-2005</t>
  </si>
  <si>
    <t>Тормозная жидкость ДОТ-4 Дзерж. 0,910 кг</t>
  </si>
  <si>
    <t>ЦИАТИМ-201, барабан 10 кг</t>
  </si>
  <si>
    <t>Лукойл Авангард Ультра 5w40 п/с</t>
  </si>
  <si>
    <t>Mobil SUPER 3000 X1 5w40 синт.</t>
  </si>
  <si>
    <t>Mobil SUPER 2000 X1 10w40 п/с</t>
  </si>
  <si>
    <t>Лукойл Авангард 10w40 п/с, 15w40</t>
  </si>
  <si>
    <t>ГОСТ 9243-75</t>
  </si>
  <si>
    <t>ТУ 38.101413-78</t>
  </si>
  <si>
    <t>Антифриз "G-11" зеленый, 1кг / 5кг</t>
  </si>
  <si>
    <t>Антифриз "G-11" зеленый, 10 кг</t>
  </si>
  <si>
    <t>Антифриз "G-11" зеленый, бочка 220 кг</t>
  </si>
  <si>
    <t>Антифриз "G-12" красный, бочка 220 кг</t>
  </si>
  <si>
    <t>Антифриз "G-12" красный, 1кг / 5кг</t>
  </si>
  <si>
    <t>Антифриз "G-12" красный, 10 кг</t>
  </si>
  <si>
    <t>Антифриз FELIX Prolonger 10кг (зеленый)</t>
  </si>
  <si>
    <t>Антифриз FELIX Prolonger 5кг (зеленый)</t>
  </si>
  <si>
    <t>И-30А</t>
  </si>
  <si>
    <t>И-40А</t>
  </si>
  <si>
    <t>ИНСп-40/ 65/ 110</t>
  </si>
  <si>
    <t>И-20А</t>
  </si>
  <si>
    <t>ИЛС-5</t>
  </si>
  <si>
    <t>АУ (ВЕРЕТЕННОЕ)</t>
  </si>
  <si>
    <t>ТУ 38.1011212-89</t>
  </si>
  <si>
    <t>ТОСОЛ</t>
  </si>
  <si>
    <t>Солидол Ж (люкс), барабан 21 кг</t>
  </si>
  <si>
    <t>Бочка пластик (227 л)  НОВАЯ</t>
  </si>
  <si>
    <t>Смазка универсальная  WD-40, 200 мл / 400 мл</t>
  </si>
  <si>
    <t>200/370</t>
  </si>
  <si>
    <t>Мочевина OneBlue, к.20 л</t>
  </si>
  <si>
    <t>Возможен налив в тару клиента.</t>
  </si>
  <si>
    <t>Смазка Nanotek Multipurpose HT 2 grease (синяя), 0,4 кг</t>
  </si>
  <si>
    <t>Смазка Nanotek Multipurpose HT 2 grease (синяя), 18 кг</t>
  </si>
  <si>
    <t>Бочка    пластик 227л</t>
  </si>
  <si>
    <t>Бочка металл
 216,5л</t>
  </si>
  <si>
    <t>Бочка металл (216,5 л)  НОВАЯ</t>
  </si>
  <si>
    <t>Налив, цена за 1 литр</t>
  </si>
  <si>
    <t xml:space="preserve">Бочка    216,5 л   </t>
  </si>
  <si>
    <t>Офис/склад: пер. Базовый, 47 (район Леруа Мерлен)</t>
  </si>
  <si>
    <t xml:space="preserve">ВМ-1, ВМ-1с, </t>
  </si>
  <si>
    <t>85 / 320</t>
  </si>
  <si>
    <t>СОЖ ЭГТ, бочка 200 кг</t>
  </si>
  <si>
    <t>Все цены указаны с учётом НДС 20%</t>
  </si>
  <si>
    <t>Дизельное топливо</t>
  </si>
  <si>
    <t>Масло промывочное Felix  3,5 л.</t>
  </si>
  <si>
    <t>ИГП-18, ИГП-30, ИГП-38, ИГП-72</t>
  </si>
  <si>
    <t>МГТ</t>
  </si>
  <si>
    <t>ТУ 38.1011103-87</t>
  </si>
  <si>
    <t>ГОСТ 12672-77</t>
  </si>
  <si>
    <t>ТУ 38.1011350-91</t>
  </si>
  <si>
    <t>Редукторное серия ИТД 32,46,68,100</t>
  </si>
  <si>
    <t>Редукторное серия ИТД 150,220,320,460</t>
  </si>
  <si>
    <t>ТУ 38.101537-75</t>
  </si>
  <si>
    <t>АМТ-300 (теплоноситель)</t>
  </si>
  <si>
    <t>ПС-28 (прокатное)</t>
  </si>
  <si>
    <t>ГОСТ 10877-76</t>
  </si>
  <si>
    <t>К-17 (консервационное)</t>
  </si>
  <si>
    <t>Возможна доставка автоцистерной (л): V=11 060; V=5 950; V=5 110; V=28 023</t>
  </si>
  <si>
    <t>Солидол Ж (люкс), банка 0,8 кг / 2 кг</t>
  </si>
  <si>
    <t>110/190</t>
  </si>
  <si>
    <t>ЛИТОЛ-24 (люкс), туба 0,4 г</t>
  </si>
  <si>
    <t>Смазка ПУШЕЧНАЯ ПВК, барабан 21 кг</t>
  </si>
  <si>
    <t>Смазка Девон Термогриз (синяя) туба 0,4 кг / 18 кг</t>
  </si>
  <si>
    <t>170/4450</t>
  </si>
  <si>
    <t>90 / 330</t>
  </si>
  <si>
    <t xml:space="preserve">от 29.11.2019 г.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</si>
</sst>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2" fontId="0" fillId="2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2" fontId="0" fillId="20" borderId="11" xfId="0" applyNumberFormat="1" applyFill="1" applyBorder="1" applyAlignment="1">
      <alignment horizontal="center" vertical="center"/>
    </xf>
    <xf numFmtId="2" fontId="0" fillId="20" borderId="14" xfId="0" applyNumberFormat="1" applyFill="1" applyBorder="1" applyAlignment="1">
      <alignment horizontal="center" vertical="center"/>
    </xf>
    <xf numFmtId="2" fontId="0" fillId="20" borderId="12" xfId="0" applyNumberForma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2" fontId="0" fillId="20" borderId="19" xfId="0" applyNumberForma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2" fontId="0" fillId="20" borderId="20" xfId="0" applyNumberForma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0" fillId="20" borderId="12" xfId="0" applyNumberForma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3" fontId="0" fillId="20" borderId="14" xfId="0" applyNumberFormat="1" applyFill="1" applyBorder="1" applyAlignment="1">
      <alignment horizontal="center" vertical="center"/>
    </xf>
    <xf numFmtId="2" fontId="0" fillId="20" borderId="24" xfId="0" applyNumberForma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0" fillId="20" borderId="14" xfId="0" applyFill="1" applyBorder="1" applyAlignment="1">
      <alignment horizontal="center" vertical="center"/>
    </xf>
    <xf numFmtId="2" fontId="0" fillId="20" borderId="18" xfId="63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2" fontId="0" fillId="20" borderId="14" xfId="63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28" xfId="0" applyFill="1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2" fontId="0" fillId="20" borderId="18" xfId="0" applyNumberForma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1" fontId="0" fillId="0" borderId="0" xfId="0" applyNumberFormat="1" applyAlignment="1">
      <alignment vertical="center"/>
    </xf>
    <xf numFmtId="1" fontId="0" fillId="0" borderId="35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20" borderId="28" xfId="0" applyNumberFormat="1" applyFill="1" applyBorder="1" applyAlignment="1">
      <alignment horizontal="center" vertical="center"/>
    </xf>
    <xf numFmtId="1" fontId="0" fillId="20" borderId="29" xfId="0" applyNumberFormat="1" applyFill="1" applyBorder="1" applyAlignment="1">
      <alignment horizontal="center" vertical="center"/>
    </xf>
    <xf numFmtId="1" fontId="0" fillId="20" borderId="38" xfId="0" applyNumberFormat="1" applyFill="1" applyBorder="1" applyAlignment="1">
      <alignment horizontal="center" vertical="center"/>
    </xf>
    <xf numFmtId="1" fontId="0" fillId="20" borderId="39" xfId="0" applyNumberFormat="1" applyFill="1" applyBorder="1" applyAlignment="1">
      <alignment horizontal="center" vertical="center"/>
    </xf>
    <xf numFmtId="1" fontId="0" fillId="20" borderId="15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0" borderId="29" xfId="0" applyFont="1" applyFill="1" applyBorder="1" applyAlignment="1">
      <alignment horizontal="center" vertical="center"/>
    </xf>
    <xf numFmtId="1" fontId="0" fillId="20" borderId="28" xfId="0" applyNumberFormat="1" applyFill="1" applyBorder="1" applyAlignment="1" quotePrefix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1" fontId="3" fillId="0" borderId="16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1" fontId="0" fillId="0" borderId="48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3" fillId="0" borderId="4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0" fontId="0" fillId="20" borderId="20" xfId="0" applyFill="1" applyBorder="1" applyAlignment="1">
      <alignment horizontal="center" vertical="center"/>
    </xf>
    <xf numFmtId="0" fontId="0" fillId="20" borderId="48" xfId="0" applyFill="1" applyBorder="1" applyAlignment="1">
      <alignment horizontal="center" vertical="center"/>
    </xf>
    <xf numFmtId="1" fontId="0" fillId="20" borderId="29" xfId="0" applyNumberFormat="1" applyFill="1" applyBorder="1" applyAlignment="1" quotePrefix="1">
      <alignment horizontal="center" vertical="center"/>
    </xf>
    <xf numFmtId="2" fontId="0" fillId="20" borderId="17" xfId="0" applyNumberFormat="1" applyFill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2" fontId="0" fillId="20" borderId="10" xfId="63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" fontId="0" fillId="20" borderId="15" xfId="0" applyNumberFormat="1" applyFill="1" applyBorder="1" applyAlignment="1" quotePrefix="1">
      <alignment horizontal="center" vertical="center"/>
    </xf>
    <xf numFmtId="0" fontId="0" fillId="20" borderId="10" xfId="0" applyFill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2" fontId="3" fillId="20" borderId="1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20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3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6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6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571500</xdr:colOff>
      <xdr:row>1</xdr:row>
      <xdr:rowOff>38100</xdr:rowOff>
    </xdr:to>
    <xdr:pic>
      <xdr:nvPicPr>
        <xdr:cNvPr id="1" name="Picture 197" descr="куб1_мин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8</xdr:col>
      <xdr:colOff>571500</xdr:colOff>
      <xdr:row>70</xdr:row>
      <xdr:rowOff>28575</xdr:rowOff>
    </xdr:to>
    <xdr:pic>
      <xdr:nvPicPr>
        <xdr:cNvPr id="2" name="Picture 198" descr="куб1_мин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75438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3"/>
  <sheetViews>
    <sheetView tabSelected="1" view="pageBreakPreview" zoomScaleSheetLayoutView="100" zoomScalePageLayoutView="0" workbookViewId="0" topLeftCell="A1">
      <selection activeCell="O70" sqref="O70"/>
    </sheetView>
  </sheetViews>
  <sheetFormatPr defaultColWidth="9.140625" defaultRowHeight="12.75"/>
  <cols>
    <col min="1" max="1" width="30.421875" style="9" customWidth="1"/>
    <col min="2" max="2" width="17.7109375" style="9" customWidth="1"/>
    <col min="3" max="3" width="10.421875" style="9" customWidth="1"/>
    <col min="4" max="5" width="9.57421875" style="9" customWidth="1"/>
    <col min="6" max="7" width="8.7109375" style="9" customWidth="1"/>
    <col min="8" max="8" width="9.421875" style="9" customWidth="1"/>
    <col min="9" max="9" width="8.7109375" style="54" customWidth="1"/>
    <col min="10" max="10" width="8.8515625" style="9" customWidth="1"/>
    <col min="11" max="16384" width="9.140625" style="9" customWidth="1"/>
  </cols>
  <sheetData>
    <row r="1" ht="136.5" customHeight="1"/>
    <row r="2" spans="1:9" ht="14.25" customHeight="1" thickBot="1">
      <c r="A2" s="73" t="s">
        <v>150</v>
      </c>
      <c r="B2" s="8"/>
      <c r="C2" s="8"/>
      <c r="D2" s="8"/>
      <c r="E2" s="8"/>
      <c r="F2" s="8"/>
      <c r="G2" s="8"/>
      <c r="H2" s="8"/>
      <c r="I2" s="71" t="s">
        <v>173</v>
      </c>
    </row>
    <row r="3" spans="1:9" ht="15.75" customHeight="1" thickBot="1">
      <c r="A3" s="127" t="s">
        <v>1</v>
      </c>
      <c r="B3" s="122" t="s">
        <v>0</v>
      </c>
      <c r="C3" s="127" t="s">
        <v>65</v>
      </c>
      <c r="D3" s="127" t="s">
        <v>141</v>
      </c>
      <c r="E3" s="127" t="s">
        <v>142</v>
      </c>
      <c r="F3" s="129" t="s">
        <v>2</v>
      </c>
      <c r="G3" s="130"/>
      <c r="H3" s="130"/>
      <c r="I3" s="131"/>
    </row>
    <row r="4" spans="1:9" s="10" customFormat="1" ht="31.5" customHeight="1" thickBot="1">
      <c r="A4" s="128"/>
      <c r="B4" s="123"/>
      <c r="C4" s="128"/>
      <c r="D4" s="128"/>
      <c r="E4" s="123"/>
      <c r="F4" s="74" t="s">
        <v>86</v>
      </c>
      <c r="G4" s="74" t="s">
        <v>87</v>
      </c>
      <c r="H4" s="74" t="s">
        <v>62</v>
      </c>
      <c r="I4" s="75" t="s">
        <v>63</v>
      </c>
    </row>
    <row r="5" spans="1:9" ht="13.5" thickBot="1">
      <c r="A5" s="124" t="s">
        <v>11</v>
      </c>
      <c r="B5" s="125"/>
      <c r="C5" s="125"/>
      <c r="D5" s="125"/>
      <c r="E5" s="125"/>
      <c r="F5" s="125"/>
      <c r="G5" s="125"/>
      <c r="H5" s="125"/>
      <c r="I5" s="126"/>
    </row>
    <row r="6" spans="1:9" ht="12.75" customHeight="1">
      <c r="A6" s="50" t="s">
        <v>3</v>
      </c>
      <c r="B6" s="17" t="s">
        <v>36</v>
      </c>
      <c r="C6" s="18">
        <v>51</v>
      </c>
      <c r="D6" s="3">
        <f aca="true" t="shared" si="0" ref="D6:D11">(C6*200)+$C$114</f>
        <v>11440</v>
      </c>
      <c r="E6" s="66">
        <f aca="true" t="shared" si="1" ref="E6:E11">(C6*200)+$C$115</f>
        <v>11600</v>
      </c>
      <c r="F6" s="66">
        <f aca="true" t="shared" si="2" ref="F6:F11">(C6*30)+$C$116</f>
        <v>1750</v>
      </c>
      <c r="G6" s="66">
        <f aca="true" t="shared" si="3" ref="G6:G11">(C6*20)+$I$114</f>
        <v>1180</v>
      </c>
      <c r="H6" s="66">
        <f aca="true" t="shared" si="4" ref="H6:H11">(C6*10)+$I$115</f>
        <v>590</v>
      </c>
      <c r="I6" s="69">
        <f aca="true" t="shared" si="5" ref="I6:I11">(C6*5)+$I$116</f>
        <v>305</v>
      </c>
    </row>
    <row r="7" spans="1:10" ht="12.75">
      <c r="A7" s="52" t="s">
        <v>4</v>
      </c>
      <c r="B7" s="13" t="s">
        <v>27</v>
      </c>
      <c r="C7" s="14">
        <v>52</v>
      </c>
      <c r="D7" s="12">
        <f t="shared" si="0"/>
        <v>11640</v>
      </c>
      <c r="E7" s="4">
        <f t="shared" si="1"/>
        <v>11800</v>
      </c>
      <c r="F7" s="4">
        <f t="shared" si="2"/>
        <v>1780</v>
      </c>
      <c r="G7" s="4">
        <f t="shared" si="3"/>
        <v>1200</v>
      </c>
      <c r="H7" s="4">
        <f t="shared" si="4"/>
        <v>600</v>
      </c>
      <c r="I7" s="99">
        <f t="shared" si="5"/>
        <v>310</v>
      </c>
      <c r="J7" s="15"/>
    </row>
    <row r="8" spans="1:9" ht="12.75">
      <c r="A8" s="52" t="s">
        <v>88</v>
      </c>
      <c r="B8" s="13" t="s">
        <v>27</v>
      </c>
      <c r="C8" s="14">
        <v>51.7</v>
      </c>
      <c r="D8" s="12">
        <f t="shared" si="0"/>
        <v>11580</v>
      </c>
      <c r="E8" s="4">
        <f t="shared" si="1"/>
        <v>11740</v>
      </c>
      <c r="F8" s="4">
        <f t="shared" si="2"/>
        <v>1771</v>
      </c>
      <c r="G8" s="4">
        <f t="shared" si="3"/>
        <v>1194</v>
      </c>
      <c r="H8" s="4">
        <f t="shared" si="4"/>
        <v>597</v>
      </c>
      <c r="I8" s="99">
        <f t="shared" si="5"/>
        <v>308.5</v>
      </c>
    </row>
    <row r="9" spans="1:9" ht="13.5" customHeight="1">
      <c r="A9" s="52" t="s">
        <v>5</v>
      </c>
      <c r="B9" s="13" t="s">
        <v>27</v>
      </c>
      <c r="C9" s="14">
        <v>52</v>
      </c>
      <c r="D9" s="12">
        <f t="shared" si="0"/>
        <v>11640</v>
      </c>
      <c r="E9" s="4">
        <f t="shared" si="1"/>
        <v>11800</v>
      </c>
      <c r="F9" s="4">
        <f t="shared" si="2"/>
        <v>1780</v>
      </c>
      <c r="G9" s="4">
        <f t="shared" si="3"/>
        <v>1200</v>
      </c>
      <c r="H9" s="4">
        <f t="shared" si="4"/>
        <v>600</v>
      </c>
      <c r="I9" s="99">
        <f t="shared" si="5"/>
        <v>310</v>
      </c>
    </row>
    <row r="10" spans="1:9" ht="12.75">
      <c r="A10" s="52" t="s">
        <v>89</v>
      </c>
      <c r="B10" s="13" t="s">
        <v>27</v>
      </c>
      <c r="C10" s="14">
        <v>51.7</v>
      </c>
      <c r="D10" s="12">
        <f t="shared" si="0"/>
        <v>11580</v>
      </c>
      <c r="E10" s="4">
        <f t="shared" si="1"/>
        <v>11740</v>
      </c>
      <c r="F10" s="4">
        <f t="shared" si="2"/>
        <v>1771</v>
      </c>
      <c r="G10" s="4">
        <f t="shared" si="3"/>
        <v>1194</v>
      </c>
      <c r="H10" s="4">
        <f t="shared" si="4"/>
        <v>597</v>
      </c>
      <c r="I10" s="99">
        <f t="shared" si="5"/>
        <v>308.5</v>
      </c>
    </row>
    <row r="11" spans="1:9" ht="12.75">
      <c r="A11" s="52" t="s">
        <v>26</v>
      </c>
      <c r="B11" s="13" t="s">
        <v>34</v>
      </c>
      <c r="C11" s="14">
        <v>51.5</v>
      </c>
      <c r="D11" s="12">
        <f t="shared" si="0"/>
        <v>11540</v>
      </c>
      <c r="E11" s="4">
        <f t="shared" si="1"/>
        <v>11700</v>
      </c>
      <c r="F11" s="4">
        <f t="shared" si="2"/>
        <v>1765</v>
      </c>
      <c r="G11" s="4">
        <f t="shared" si="3"/>
        <v>1190</v>
      </c>
      <c r="H11" s="4">
        <f t="shared" si="4"/>
        <v>595</v>
      </c>
      <c r="I11" s="99">
        <f t="shared" si="5"/>
        <v>307.5</v>
      </c>
    </row>
    <row r="12" spans="1:9" ht="12.75">
      <c r="A12" s="52" t="s">
        <v>43</v>
      </c>
      <c r="B12" s="13" t="s">
        <v>100</v>
      </c>
      <c r="C12" s="14" t="s">
        <v>25</v>
      </c>
      <c r="D12" s="5">
        <v>17620</v>
      </c>
      <c r="E12" s="4" t="s">
        <v>25</v>
      </c>
      <c r="F12" s="4" t="s">
        <v>25</v>
      </c>
      <c r="G12" s="4" t="s">
        <v>25</v>
      </c>
      <c r="H12" s="4" t="s">
        <v>25</v>
      </c>
      <c r="I12" s="56" t="s">
        <v>25</v>
      </c>
    </row>
    <row r="13" spans="1:9" ht="12.75">
      <c r="A13" s="106" t="s">
        <v>114</v>
      </c>
      <c r="B13" s="107" t="s">
        <v>108</v>
      </c>
      <c r="C13" s="98" t="s">
        <v>25</v>
      </c>
      <c r="D13" s="12">
        <v>23500</v>
      </c>
      <c r="E13" s="1" t="s">
        <v>25</v>
      </c>
      <c r="F13" s="1">
        <v>3350</v>
      </c>
      <c r="G13" s="1">
        <v>2250</v>
      </c>
      <c r="H13" s="1" t="s">
        <v>25</v>
      </c>
      <c r="I13" s="99" t="s">
        <v>25</v>
      </c>
    </row>
    <row r="14" spans="1:9" ht="12.75">
      <c r="A14" s="106" t="s">
        <v>111</v>
      </c>
      <c r="B14" s="107" t="s">
        <v>108</v>
      </c>
      <c r="C14" s="98" t="s">
        <v>25</v>
      </c>
      <c r="D14" s="12" t="s">
        <v>25</v>
      </c>
      <c r="E14" s="1" t="s">
        <v>25</v>
      </c>
      <c r="F14" s="1">
        <v>5000</v>
      </c>
      <c r="G14" s="1">
        <v>3300</v>
      </c>
      <c r="H14" s="1">
        <v>1700</v>
      </c>
      <c r="I14" s="99">
        <v>900</v>
      </c>
    </row>
    <row r="15" spans="1:9" ht="12.75" customHeight="1">
      <c r="A15" s="52" t="s">
        <v>112</v>
      </c>
      <c r="B15" s="100"/>
      <c r="C15" s="20" t="s">
        <v>25</v>
      </c>
      <c r="D15" s="4" t="s">
        <v>25</v>
      </c>
      <c r="E15" s="4" t="s">
        <v>25</v>
      </c>
      <c r="F15" s="4" t="s">
        <v>25</v>
      </c>
      <c r="G15" s="4">
        <v>5500</v>
      </c>
      <c r="H15" s="4" t="s">
        <v>25</v>
      </c>
      <c r="I15" s="56">
        <v>1500</v>
      </c>
    </row>
    <row r="16" spans="1:9" ht="13.5" thickBot="1">
      <c r="A16" s="31" t="s">
        <v>113</v>
      </c>
      <c r="B16" s="104"/>
      <c r="C16" s="22" t="s">
        <v>25</v>
      </c>
      <c r="D16" s="105" t="s">
        <v>25</v>
      </c>
      <c r="E16" s="105" t="s">
        <v>25</v>
      </c>
      <c r="F16" s="105" t="s">
        <v>25</v>
      </c>
      <c r="G16" s="105">
        <v>4500</v>
      </c>
      <c r="H16" s="105" t="s">
        <v>25</v>
      </c>
      <c r="I16" s="57">
        <v>1300</v>
      </c>
    </row>
    <row r="17" spans="1:9" ht="13.5" thickBot="1">
      <c r="A17" s="129" t="s">
        <v>12</v>
      </c>
      <c r="B17" s="130"/>
      <c r="C17" s="130"/>
      <c r="D17" s="130"/>
      <c r="E17" s="130"/>
      <c r="F17" s="130"/>
      <c r="G17" s="130"/>
      <c r="H17" s="130"/>
      <c r="I17" s="131"/>
    </row>
    <row r="18" spans="1:9" ht="12.75" customHeight="1">
      <c r="A18" s="50" t="s">
        <v>64</v>
      </c>
      <c r="B18" s="17" t="s">
        <v>35</v>
      </c>
      <c r="C18" s="18">
        <v>54</v>
      </c>
      <c r="D18" s="66">
        <f>(C18*200)+$C$114</f>
        <v>12040</v>
      </c>
      <c r="E18" s="66">
        <f>(C18*200)+$C$115</f>
        <v>12200</v>
      </c>
      <c r="F18" s="66">
        <f>(C18*30)+$C$116</f>
        <v>1840</v>
      </c>
      <c r="G18" s="66">
        <f>(C18*20)+$I$114</f>
        <v>1240</v>
      </c>
      <c r="H18" s="66">
        <f>(C18*10)+$I$115</f>
        <v>620</v>
      </c>
      <c r="I18" s="69">
        <f>(C18*5)+$I$116</f>
        <v>320</v>
      </c>
    </row>
    <row r="19" spans="1:9" ht="12.75" customHeight="1">
      <c r="A19" s="52" t="s">
        <v>97</v>
      </c>
      <c r="B19" s="11" t="s">
        <v>35</v>
      </c>
      <c r="C19" s="98">
        <v>57</v>
      </c>
      <c r="D19" s="12">
        <f>(C19*200)+$C$114</f>
        <v>12640</v>
      </c>
      <c r="E19" s="4">
        <f>(C19*200)+$C$115</f>
        <v>12800</v>
      </c>
      <c r="F19" s="1">
        <f>(C19*30)+$C$116</f>
        <v>1930</v>
      </c>
      <c r="G19" s="1">
        <f>(C19*20)+$I$114</f>
        <v>1300</v>
      </c>
      <c r="H19" s="1">
        <f>(C19*10)+$I$115</f>
        <v>650</v>
      </c>
      <c r="I19" s="99">
        <f>(C19*5)+$I$116</f>
        <v>335</v>
      </c>
    </row>
    <row r="20" spans="1:11" ht="12.75">
      <c r="A20" s="70" t="s">
        <v>56</v>
      </c>
      <c r="B20" s="11" t="s">
        <v>35</v>
      </c>
      <c r="C20" s="14">
        <v>58</v>
      </c>
      <c r="D20" s="12">
        <f>(C20*200)+$C$114</f>
        <v>12840</v>
      </c>
      <c r="E20" s="4">
        <f>(C20*200)+$C$115</f>
        <v>13000</v>
      </c>
      <c r="F20" s="4">
        <f>(C20*30)+$C$116</f>
        <v>1960</v>
      </c>
      <c r="G20" s="4">
        <f>(C20*20)+$I$114</f>
        <v>1320</v>
      </c>
      <c r="H20" s="4">
        <f>(C20*10)+$I$115</f>
        <v>660</v>
      </c>
      <c r="I20" s="56">
        <f>(C20*5)+$I$116</f>
        <v>340</v>
      </c>
      <c r="K20" s="10"/>
    </row>
    <row r="21" spans="1:9" ht="12.75">
      <c r="A21" s="52" t="s">
        <v>39</v>
      </c>
      <c r="B21" s="11" t="s">
        <v>35</v>
      </c>
      <c r="C21" s="14">
        <v>50</v>
      </c>
      <c r="D21" s="12">
        <f>(C21*200)+$C$114</f>
        <v>11240</v>
      </c>
      <c r="E21" s="4">
        <f>(C21*200)+$C$115</f>
        <v>11400</v>
      </c>
      <c r="F21" s="4">
        <f>(C21*30)+$C$116</f>
        <v>1720</v>
      </c>
      <c r="G21" s="4">
        <f>(C21*20)+$I$114</f>
        <v>1160</v>
      </c>
      <c r="H21" s="4">
        <f>(C21*10)+$I$115</f>
        <v>580</v>
      </c>
      <c r="I21" s="56">
        <f>(C21*5)+$I$116</f>
        <v>300</v>
      </c>
    </row>
    <row r="22" spans="1:9" ht="12.75">
      <c r="A22" s="52" t="s">
        <v>6</v>
      </c>
      <c r="B22" s="11" t="s">
        <v>35</v>
      </c>
      <c r="C22" s="14">
        <v>50</v>
      </c>
      <c r="D22" s="12">
        <f>(C22*200)+$C$114</f>
        <v>11240</v>
      </c>
      <c r="E22" s="4">
        <f>(C22*200)+$C$115</f>
        <v>11400</v>
      </c>
      <c r="F22" s="4">
        <f>(C22*30)+$C$116</f>
        <v>1720</v>
      </c>
      <c r="G22" s="4">
        <f>(C22*20)+$I$114</f>
        <v>1160</v>
      </c>
      <c r="H22" s="4">
        <f>(C22*10)+$I$115</f>
        <v>580</v>
      </c>
      <c r="I22" s="56">
        <f>(C22*5)+$I$116</f>
        <v>300</v>
      </c>
    </row>
    <row r="23" spans="1:9" ht="12.75">
      <c r="A23" s="112" t="s">
        <v>158</v>
      </c>
      <c r="B23" s="11" t="s">
        <v>157</v>
      </c>
      <c r="C23" s="14"/>
      <c r="D23" s="12">
        <v>11500</v>
      </c>
      <c r="E23" s="4">
        <v>11300</v>
      </c>
      <c r="F23" s="4"/>
      <c r="G23" s="4"/>
      <c r="H23" s="4"/>
      <c r="I23" s="56"/>
    </row>
    <row r="24" spans="1:9" ht="12.75">
      <c r="A24" s="112" t="s">
        <v>159</v>
      </c>
      <c r="B24" s="11" t="s">
        <v>157</v>
      </c>
      <c r="C24" s="14"/>
      <c r="D24" s="12">
        <v>12500</v>
      </c>
      <c r="E24" s="4">
        <v>12300</v>
      </c>
      <c r="F24" s="4"/>
      <c r="G24" s="4"/>
      <c r="H24" s="4"/>
      <c r="I24" s="56"/>
    </row>
    <row r="25" spans="1:9" ht="13.5" thickBot="1">
      <c r="A25" s="31" t="s">
        <v>84</v>
      </c>
      <c r="B25" s="11" t="s">
        <v>46</v>
      </c>
      <c r="C25" s="19" t="s">
        <v>25</v>
      </c>
      <c r="D25" s="40">
        <v>8600</v>
      </c>
      <c r="E25" s="6" t="s">
        <v>25</v>
      </c>
      <c r="F25" s="6" t="s">
        <v>25</v>
      </c>
      <c r="G25" s="6" t="s">
        <v>25</v>
      </c>
      <c r="H25" s="6" t="s">
        <v>25</v>
      </c>
      <c r="I25" s="57" t="s">
        <v>25</v>
      </c>
    </row>
    <row r="26" spans="1:9" ht="13.5" thickBot="1">
      <c r="A26" s="139" t="s">
        <v>13</v>
      </c>
      <c r="B26" s="140"/>
      <c r="C26" s="140"/>
      <c r="D26" s="140"/>
      <c r="E26" s="140"/>
      <c r="F26" s="140"/>
      <c r="G26" s="140"/>
      <c r="H26" s="140"/>
      <c r="I26" s="141"/>
    </row>
    <row r="27" spans="1:9" ht="12.75">
      <c r="A27" s="50" t="s">
        <v>66</v>
      </c>
      <c r="B27" s="17" t="s">
        <v>73</v>
      </c>
      <c r="C27" s="18">
        <v>48</v>
      </c>
      <c r="D27" s="66">
        <f>(C27*200)+$C$114</f>
        <v>10840</v>
      </c>
      <c r="E27" s="66">
        <f>(C27*200)+$C$115</f>
        <v>11000</v>
      </c>
      <c r="F27" s="66">
        <f>(C27*30)+$C$116</f>
        <v>1660</v>
      </c>
      <c r="G27" s="66">
        <f>(C27*20)+$I$114</f>
        <v>1120</v>
      </c>
      <c r="H27" s="66">
        <f>(C27*10)+$I$115</f>
        <v>560</v>
      </c>
      <c r="I27" s="69">
        <f>(C27*5)+$I$116</f>
        <v>290</v>
      </c>
    </row>
    <row r="28" spans="1:9" ht="12.75">
      <c r="A28" s="52" t="s">
        <v>96</v>
      </c>
      <c r="B28" s="47" t="s">
        <v>73</v>
      </c>
      <c r="C28" s="20">
        <v>50</v>
      </c>
      <c r="D28" s="12">
        <f>(C28*200)+$C$114</f>
        <v>11240</v>
      </c>
      <c r="E28" s="1">
        <f>(C28*200)+$C$115</f>
        <v>11400</v>
      </c>
      <c r="F28" s="1">
        <f>(C28*30)+$C$116</f>
        <v>1720</v>
      </c>
      <c r="G28" s="1">
        <f>(C28*20)+$I$114</f>
        <v>1160</v>
      </c>
      <c r="H28" s="1">
        <f>(C28*10)+$I$115</f>
        <v>580</v>
      </c>
      <c r="I28" s="99">
        <f>(C28*5)+$I$116</f>
        <v>300</v>
      </c>
    </row>
    <row r="29" spans="1:9" ht="12.75">
      <c r="A29" s="52" t="s">
        <v>44</v>
      </c>
      <c r="B29" s="13"/>
      <c r="C29" s="14" t="s">
        <v>25</v>
      </c>
      <c r="D29" s="12">
        <v>21000</v>
      </c>
      <c r="E29" s="4" t="s">
        <v>25</v>
      </c>
      <c r="F29" s="4" t="s">
        <v>25</v>
      </c>
      <c r="G29" s="4" t="s">
        <v>25</v>
      </c>
      <c r="H29" s="4" t="s">
        <v>25</v>
      </c>
      <c r="I29" s="56" t="s">
        <v>25</v>
      </c>
    </row>
    <row r="30" spans="1:9" ht="12.75">
      <c r="A30" s="76" t="s">
        <v>8</v>
      </c>
      <c r="B30" s="13" t="s">
        <v>29</v>
      </c>
      <c r="C30" s="14">
        <v>49</v>
      </c>
      <c r="D30" s="12">
        <f>(C30*200)+$C$114</f>
        <v>11040</v>
      </c>
      <c r="E30" s="4">
        <f>(C30*200)+$C$115</f>
        <v>11200</v>
      </c>
      <c r="F30" s="4">
        <f>(C30*30)+$C$116</f>
        <v>1690</v>
      </c>
      <c r="G30" s="4">
        <f>(C30*20)+$I$114</f>
        <v>1140</v>
      </c>
      <c r="H30" s="4">
        <f>(C30*10)+$I$115</f>
        <v>570</v>
      </c>
      <c r="I30" s="56">
        <f>(C30*5)+$I$116</f>
        <v>295</v>
      </c>
    </row>
    <row r="31" spans="1:9" ht="12.75">
      <c r="A31" s="70" t="s">
        <v>130</v>
      </c>
      <c r="B31" s="21" t="s">
        <v>131</v>
      </c>
      <c r="C31" s="22">
        <v>48</v>
      </c>
      <c r="D31" s="12">
        <f>(C31*200)+$C$114</f>
        <v>10840</v>
      </c>
      <c r="E31" s="4">
        <f>(C31*200)+$C$115</f>
        <v>11000</v>
      </c>
      <c r="F31" s="4">
        <f>(C31*30)+$C$116</f>
        <v>1660</v>
      </c>
      <c r="G31" s="4">
        <f>(C31*20)+$I$114</f>
        <v>1120</v>
      </c>
      <c r="H31" s="4">
        <f>(C31*10)+$I$115</f>
        <v>560</v>
      </c>
      <c r="I31" s="56">
        <f>(C31*5)+$I$116</f>
        <v>290</v>
      </c>
    </row>
    <row r="32" spans="1:9" ht="12.75">
      <c r="A32" s="76" t="s">
        <v>154</v>
      </c>
      <c r="B32" s="13" t="s">
        <v>155</v>
      </c>
      <c r="C32" s="14"/>
      <c r="D32" s="12">
        <v>12500</v>
      </c>
      <c r="E32" s="4">
        <v>12200</v>
      </c>
      <c r="F32" s="4"/>
      <c r="G32" s="4"/>
      <c r="H32" s="4"/>
      <c r="I32" s="56"/>
    </row>
    <row r="33" spans="1:9" ht="13.5" thickBot="1">
      <c r="A33" s="31" t="s">
        <v>7</v>
      </c>
      <c r="B33" s="16" t="s">
        <v>32</v>
      </c>
      <c r="C33" s="19">
        <v>49</v>
      </c>
      <c r="D33" s="40">
        <f>(C33*200)+$C$114</f>
        <v>11040</v>
      </c>
      <c r="E33" s="4">
        <f>(C33*200)+$C$115</f>
        <v>11200</v>
      </c>
      <c r="F33" s="6">
        <f>(C33*30)+$C$116</f>
        <v>1690</v>
      </c>
      <c r="G33" s="6">
        <f>(C33*20)+$I$114</f>
        <v>1140</v>
      </c>
      <c r="H33" s="6">
        <f>(C33*10)+$I$115</f>
        <v>570</v>
      </c>
      <c r="I33" s="57">
        <f>(C33*5)+$I$116</f>
        <v>295</v>
      </c>
    </row>
    <row r="34" spans="1:9" ht="13.5" thickBot="1">
      <c r="A34" s="132" t="s">
        <v>14</v>
      </c>
      <c r="B34" s="133"/>
      <c r="C34" s="133"/>
      <c r="D34" s="133"/>
      <c r="E34" s="133"/>
      <c r="F34" s="133"/>
      <c r="G34" s="133"/>
      <c r="H34" s="133"/>
      <c r="I34" s="134"/>
    </row>
    <row r="35" spans="1:9" ht="12.75">
      <c r="A35" s="77" t="s">
        <v>129</v>
      </c>
      <c r="B35" s="23" t="s">
        <v>28</v>
      </c>
      <c r="C35" s="20" t="s">
        <v>25</v>
      </c>
      <c r="D35" s="12">
        <v>13900</v>
      </c>
      <c r="E35" s="12" t="s">
        <v>25</v>
      </c>
      <c r="F35" s="12" t="s">
        <v>25</v>
      </c>
      <c r="G35" s="66" t="s">
        <v>25</v>
      </c>
      <c r="H35" s="3" t="s">
        <v>25</v>
      </c>
      <c r="I35" s="55" t="s">
        <v>25</v>
      </c>
    </row>
    <row r="36" spans="1:9" ht="12.75">
      <c r="A36" s="92" t="s">
        <v>105</v>
      </c>
      <c r="B36" s="23" t="s">
        <v>28</v>
      </c>
      <c r="C36" s="20">
        <v>48</v>
      </c>
      <c r="D36" s="12">
        <f aca="true" t="shared" si="6" ref="D36:D42">(C36*200)+$C$114</f>
        <v>10840</v>
      </c>
      <c r="E36" s="4">
        <f aca="true" t="shared" si="7" ref="E36:E42">(C36*200)+$C$115</f>
        <v>11000</v>
      </c>
      <c r="F36" s="4">
        <f aca="true" t="shared" si="8" ref="F36:F42">(C36*30)+$C$116</f>
        <v>1660</v>
      </c>
      <c r="G36" s="4">
        <f aca="true" t="shared" si="9" ref="G36:G42">(C36*20)+$I$114</f>
        <v>1120</v>
      </c>
      <c r="H36" s="4">
        <f aca="true" t="shared" si="10" ref="H36:H42">(C36*10)+$I$115</f>
        <v>560</v>
      </c>
      <c r="I36" s="56">
        <f aca="true" t="shared" si="11" ref="I36:I42">(C36*5)+$I$116</f>
        <v>290</v>
      </c>
    </row>
    <row r="37" spans="1:9" ht="12.75">
      <c r="A37" s="78" t="s">
        <v>9</v>
      </c>
      <c r="B37" s="23" t="s">
        <v>28</v>
      </c>
      <c r="C37" s="20">
        <v>47.5</v>
      </c>
      <c r="D37" s="12">
        <f t="shared" si="6"/>
        <v>10740</v>
      </c>
      <c r="E37" s="4">
        <f t="shared" si="7"/>
        <v>10900</v>
      </c>
      <c r="F37" s="4">
        <f t="shared" si="8"/>
        <v>1645</v>
      </c>
      <c r="G37" s="4">
        <f t="shared" si="9"/>
        <v>1110</v>
      </c>
      <c r="H37" s="4">
        <f t="shared" si="10"/>
        <v>555</v>
      </c>
      <c r="I37" s="56">
        <f t="shared" si="11"/>
        <v>287.5</v>
      </c>
    </row>
    <row r="38" spans="1:9" ht="12.75">
      <c r="A38" s="78" t="s">
        <v>128</v>
      </c>
      <c r="B38" s="23" t="s">
        <v>28</v>
      </c>
      <c r="C38" s="20">
        <v>41</v>
      </c>
      <c r="D38" s="12">
        <f t="shared" si="6"/>
        <v>9440</v>
      </c>
      <c r="E38" s="4">
        <f t="shared" si="7"/>
        <v>9600</v>
      </c>
      <c r="F38" s="4">
        <f t="shared" si="8"/>
        <v>1450</v>
      </c>
      <c r="G38" s="4">
        <f t="shared" si="9"/>
        <v>980</v>
      </c>
      <c r="H38" s="4">
        <f t="shared" si="10"/>
        <v>490</v>
      </c>
      <c r="I38" s="56">
        <f t="shared" si="11"/>
        <v>255</v>
      </c>
    </row>
    <row r="39" spans="1:9" ht="12.75">
      <c r="A39" s="92" t="s">
        <v>125</v>
      </c>
      <c r="B39" s="23" t="s">
        <v>28</v>
      </c>
      <c r="C39" s="20">
        <v>41</v>
      </c>
      <c r="D39" s="12">
        <f t="shared" si="6"/>
        <v>9440</v>
      </c>
      <c r="E39" s="4">
        <f t="shared" si="7"/>
        <v>9600</v>
      </c>
      <c r="F39" s="4">
        <f t="shared" si="8"/>
        <v>1450</v>
      </c>
      <c r="G39" s="4">
        <f t="shared" si="9"/>
        <v>980</v>
      </c>
      <c r="H39" s="4">
        <f t="shared" si="10"/>
        <v>490</v>
      </c>
      <c r="I39" s="56">
        <f t="shared" si="11"/>
        <v>255</v>
      </c>
    </row>
    <row r="40" spans="1:9" ht="12.75">
      <c r="A40" s="79" t="s">
        <v>126</v>
      </c>
      <c r="B40" s="23" t="s">
        <v>28</v>
      </c>
      <c r="C40" s="20">
        <v>41</v>
      </c>
      <c r="D40" s="12">
        <f t="shared" si="6"/>
        <v>9440</v>
      </c>
      <c r="E40" s="4">
        <f t="shared" si="7"/>
        <v>9600</v>
      </c>
      <c r="F40" s="4">
        <f t="shared" si="8"/>
        <v>1450</v>
      </c>
      <c r="G40" s="4">
        <f t="shared" si="9"/>
        <v>980</v>
      </c>
      <c r="H40" s="4">
        <f t="shared" si="10"/>
        <v>490</v>
      </c>
      <c r="I40" s="56">
        <f t="shared" si="11"/>
        <v>255</v>
      </c>
    </row>
    <row r="41" spans="1:9" ht="12.75">
      <c r="A41" s="78" t="s">
        <v>10</v>
      </c>
      <c r="B41" s="23" t="s">
        <v>28</v>
      </c>
      <c r="C41" s="20">
        <v>44.5</v>
      </c>
      <c r="D41" s="12">
        <f t="shared" si="6"/>
        <v>10140</v>
      </c>
      <c r="E41" s="4">
        <f t="shared" si="7"/>
        <v>10300</v>
      </c>
      <c r="F41" s="4">
        <f t="shared" si="8"/>
        <v>1555</v>
      </c>
      <c r="G41" s="4">
        <f t="shared" si="9"/>
        <v>1050</v>
      </c>
      <c r="H41" s="4">
        <f t="shared" si="10"/>
        <v>525</v>
      </c>
      <c r="I41" s="56">
        <f t="shared" si="11"/>
        <v>272.5</v>
      </c>
    </row>
    <row r="42" spans="1:9" ht="12.75">
      <c r="A42" s="78" t="s">
        <v>153</v>
      </c>
      <c r="B42" s="23" t="s">
        <v>116</v>
      </c>
      <c r="C42" s="20">
        <v>43</v>
      </c>
      <c r="D42" s="12">
        <f t="shared" si="6"/>
        <v>9840</v>
      </c>
      <c r="E42" s="4">
        <f t="shared" si="7"/>
        <v>10000</v>
      </c>
      <c r="F42" s="4">
        <f t="shared" si="8"/>
        <v>1510</v>
      </c>
      <c r="G42" s="4">
        <f t="shared" si="9"/>
        <v>1020</v>
      </c>
      <c r="H42" s="4">
        <f t="shared" si="10"/>
        <v>510</v>
      </c>
      <c r="I42" s="56">
        <f t="shared" si="11"/>
        <v>265</v>
      </c>
    </row>
    <row r="43" spans="1:9" s="117" customFormat="1" ht="12">
      <c r="A43" s="78" t="s">
        <v>162</v>
      </c>
      <c r="B43" s="23" t="s">
        <v>156</v>
      </c>
      <c r="C43" s="113"/>
      <c r="D43" s="114">
        <v>12000</v>
      </c>
      <c r="E43" s="115">
        <v>11700</v>
      </c>
      <c r="F43" s="115"/>
      <c r="G43" s="115"/>
      <c r="H43" s="115"/>
      <c r="I43" s="116"/>
    </row>
    <row r="44" spans="1:9" s="117" customFormat="1" ht="12">
      <c r="A44" s="78" t="s">
        <v>161</v>
      </c>
      <c r="B44" s="23" t="s">
        <v>160</v>
      </c>
      <c r="C44" s="113"/>
      <c r="D44" s="114">
        <v>12000</v>
      </c>
      <c r="E44" s="115">
        <v>11700</v>
      </c>
      <c r="F44" s="115"/>
      <c r="G44" s="115"/>
      <c r="H44" s="115"/>
      <c r="I44" s="116"/>
    </row>
    <row r="45" spans="1:9" s="117" customFormat="1" ht="12">
      <c r="A45" s="78" t="s">
        <v>164</v>
      </c>
      <c r="B45" s="23" t="s">
        <v>163</v>
      </c>
      <c r="C45" s="113"/>
      <c r="D45" s="114" t="s">
        <v>25</v>
      </c>
      <c r="E45" s="115">
        <v>15100</v>
      </c>
      <c r="F45" s="115"/>
      <c r="G45" s="115"/>
      <c r="H45" s="115"/>
      <c r="I45" s="116"/>
    </row>
    <row r="46" spans="1:9" s="117" customFormat="1" ht="12.75" thickBot="1">
      <c r="A46" s="93" t="s">
        <v>127</v>
      </c>
      <c r="B46" s="23" t="s">
        <v>103</v>
      </c>
      <c r="C46" s="118" t="s">
        <v>25</v>
      </c>
      <c r="D46" s="119">
        <v>12500</v>
      </c>
      <c r="E46" s="120" t="s">
        <v>25</v>
      </c>
      <c r="F46" s="119" t="s">
        <v>25</v>
      </c>
      <c r="G46" s="119" t="s">
        <v>25</v>
      </c>
      <c r="H46" s="119" t="s">
        <v>25</v>
      </c>
      <c r="I46" s="121" t="s">
        <v>25</v>
      </c>
    </row>
    <row r="47" spans="1:9" ht="13.5" thickBot="1">
      <c r="A47" s="129" t="s">
        <v>15</v>
      </c>
      <c r="B47" s="130"/>
      <c r="C47" s="130"/>
      <c r="D47" s="130"/>
      <c r="E47" s="130"/>
      <c r="F47" s="130"/>
      <c r="G47" s="130"/>
      <c r="H47" s="130"/>
      <c r="I47" s="131"/>
    </row>
    <row r="48" spans="1:9" ht="13.5" thickBot="1">
      <c r="A48" s="80" t="s">
        <v>16</v>
      </c>
      <c r="B48" s="24" t="s">
        <v>33</v>
      </c>
      <c r="C48" s="25">
        <v>48</v>
      </c>
      <c r="D48" s="12">
        <f>(C48*200)+$C$114</f>
        <v>10840</v>
      </c>
      <c r="E48" s="66">
        <f>(C48*200)+$C$115</f>
        <v>11000</v>
      </c>
      <c r="F48" s="66">
        <f>(C48*30)+$C$116</f>
        <v>1660</v>
      </c>
      <c r="G48" s="66">
        <f>(C48*20)+$I$114</f>
        <v>1120</v>
      </c>
      <c r="H48" s="66">
        <f>(C48*10)+$I$115</f>
        <v>560</v>
      </c>
      <c r="I48" s="69">
        <f>(C48*5)+$I$116</f>
        <v>290</v>
      </c>
    </row>
    <row r="49" spans="1:9" ht="13.5" thickBot="1">
      <c r="A49" s="129" t="s">
        <v>17</v>
      </c>
      <c r="B49" s="130"/>
      <c r="C49" s="130"/>
      <c r="D49" s="130"/>
      <c r="E49" s="130"/>
      <c r="F49" s="130"/>
      <c r="G49" s="130"/>
      <c r="H49" s="130"/>
      <c r="I49" s="131"/>
    </row>
    <row r="50" spans="1:9" ht="13.5" thickBot="1">
      <c r="A50" s="80" t="s">
        <v>18</v>
      </c>
      <c r="B50" s="24" t="s">
        <v>115</v>
      </c>
      <c r="C50" s="25">
        <v>49.5</v>
      </c>
      <c r="D50" s="12">
        <f>(C50*200)+$C$114</f>
        <v>11140</v>
      </c>
      <c r="E50" s="66">
        <f>(C50*200)+$C$115</f>
        <v>11300</v>
      </c>
      <c r="F50" s="66">
        <f>(C50*30)+$C$116</f>
        <v>1705</v>
      </c>
      <c r="G50" s="66">
        <f>(C50*20)+$I$114</f>
        <v>1150</v>
      </c>
      <c r="H50" s="66">
        <f>(C50*10)+$I$115</f>
        <v>575</v>
      </c>
      <c r="I50" s="69">
        <f>(C50*5)+$I$116</f>
        <v>297.5</v>
      </c>
    </row>
    <row r="51" spans="1:9" ht="13.5" thickBot="1">
      <c r="A51" s="129" t="s">
        <v>19</v>
      </c>
      <c r="B51" s="130"/>
      <c r="C51" s="130"/>
      <c r="D51" s="130"/>
      <c r="E51" s="130"/>
      <c r="F51" s="130"/>
      <c r="G51" s="130"/>
      <c r="H51" s="130"/>
      <c r="I51" s="131"/>
    </row>
    <row r="52" spans="1:9" ht="12.75">
      <c r="A52" s="50" t="s">
        <v>20</v>
      </c>
      <c r="B52" s="26" t="s">
        <v>30</v>
      </c>
      <c r="C52" s="20">
        <v>49</v>
      </c>
      <c r="D52" s="12">
        <f>(C52*200)+$C$114</f>
        <v>11040</v>
      </c>
      <c r="E52" s="4">
        <f>(C52*200)+$C$115</f>
        <v>11200</v>
      </c>
      <c r="F52" s="4">
        <f>(C52*30)+$C$116</f>
        <v>1690</v>
      </c>
      <c r="G52" s="4">
        <f>(C52*20)+$I$114</f>
        <v>1140</v>
      </c>
      <c r="H52" s="4">
        <f>(C52*10)+$I$115</f>
        <v>570</v>
      </c>
      <c r="I52" s="56">
        <f>(C52*5)+$I$116</f>
        <v>295</v>
      </c>
    </row>
    <row r="53" spans="1:9" ht="12.75">
      <c r="A53" s="81" t="s">
        <v>147</v>
      </c>
      <c r="B53" s="27" t="s">
        <v>83</v>
      </c>
      <c r="C53" s="109" t="s">
        <v>25</v>
      </c>
      <c r="D53" s="1" t="s">
        <v>25</v>
      </c>
      <c r="E53" s="1" t="s">
        <v>25</v>
      </c>
      <c r="F53" s="12" t="s">
        <v>25</v>
      </c>
      <c r="G53" s="1" t="s">
        <v>25</v>
      </c>
      <c r="H53" s="12">
        <v>4000</v>
      </c>
      <c r="I53" s="55" t="s">
        <v>25</v>
      </c>
    </row>
    <row r="54" spans="1:9" ht="12.75">
      <c r="A54" s="82" t="s">
        <v>98</v>
      </c>
      <c r="B54" s="29" t="s">
        <v>30</v>
      </c>
      <c r="C54" s="30">
        <v>3990</v>
      </c>
      <c r="D54" s="5" t="s">
        <v>25</v>
      </c>
      <c r="E54" s="4" t="s">
        <v>25</v>
      </c>
      <c r="F54" s="4" t="s">
        <v>25</v>
      </c>
      <c r="G54" s="4" t="s">
        <v>25</v>
      </c>
      <c r="H54" s="5" t="s">
        <v>25</v>
      </c>
      <c r="I54" s="59" t="s">
        <v>25</v>
      </c>
    </row>
    <row r="55" spans="1:9" ht="12.75">
      <c r="A55" s="70" t="s">
        <v>99</v>
      </c>
      <c r="B55" s="28" t="s">
        <v>31</v>
      </c>
      <c r="C55" s="30">
        <v>7000</v>
      </c>
      <c r="D55" s="5" t="s">
        <v>25</v>
      </c>
      <c r="E55" s="4" t="s">
        <v>25</v>
      </c>
      <c r="F55" s="4" t="s">
        <v>25</v>
      </c>
      <c r="G55" s="4" t="s">
        <v>25</v>
      </c>
      <c r="H55" s="5" t="s">
        <v>25</v>
      </c>
      <c r="I55" s="59" t="s">
        <v>25</v>
      </c>
    </row>
    <row r="56" spans="1:9" ht="13.5" thickBot="1">
      <c r="A56" s="72" t="s">
        <v>85</v>
      </c>
      <c r="B56" s="29" t="s">
        <v>30</v>
      </c>
      <c r="C56" s="32">
        <v>3350</v>
      </c>
      <c r="D56" s="6" t="s">
        <v>25</v>
      </c>
      <c r="E56" s="6" t="s">
        <v>25</v>
      </c>
      <c r="F56" s="6" t="s">
        <v>25</v>
      </c>
      <c r="G56" s="83" t="s">
        <v>25</v>
      </c>
      <c r="H56" s="6" t="s">
        <v>25</v>
      </c>
      <c r="I56" s="60" t="s">
        <v>25</v>
      </c>
    </row>
    <row r="57" spans="1:9" ht="13.5" thickBot="1">
      <c r="A57" s="136" t="s">
        <v>21</v>
      </c>
      <c r="B57" s="137"/>
      <c r="C57" s="137"/>
      <c r="D57" s="137"/>
      <c r="E57" s="137"/>
      <c r="F57" s="137"/>
      <c r="G57" s="137"/>
      <c r="H57" s="137"/>
      <c r="I57" s="138"/>
    </row>
    <row r="58" spans="1:9" ht="12.75">
      <c r="A58" s="84" t="s">
        <v>80</v>
      </c>
      <c r="B58" s="17" t="s">
        <v>37</v>
      </c>
      <c r="C58" s="51" t="s">
        <v>25</v>
      </c>
      <c r="D58" s="66" t="s">
        <v>25</v>
      </c>
      <c r="E58" s="66">
        <v>13000</v>
      </c>
      <c r="F58" s="66" t="s">
        <v>25</v>
      </c>
      <c r="G58" s="85" t="s">
        <v>25</v>
      </c>
      <c r="H58" s="85" t="s">
        <v>25</v>
      </c>
      <c r="I58" s="69" t="s">
        <v>25</v>
      </c>
    </row>
    <row r="59" spans="1:9" ht="13.5" thickBot="1">
      <c r="A59" s="72" t="s">
        <v>81</v>
      </c>
      <c r="B59" s="16" t="s">
        <v>74</v>
      </c>
      <c r="C59" s="19" t="s">
        <v>25</v>
      </c>
      <c r="D59" s="6" t="s">
        <v>25</v>
      </c>
      <c r="E59" s="6">
        <v>12500</v>
      </c>
      <c r="F59" s="6" t="s">
        <v>25</v>
      </c>
      <c r="G59" s="83" t="s">
        <v>25</v>
      </c>
      <c r="H59" s="83" t="s">
        <v>25</v>
      </c>
      <c r="I59" s="57" t="s">
        <v>25</v>
      </c>
    </row>
    <row r="60" spans="1:9" ht="13.5" thickBot="1">
      <c r="A60" s="132" t="s">
        <v>40</v>
      </c>
      <c r="B60" s="133"/>
      <c r="C60" s="133"/>
      <c r="D60" s="133"/>
      <c r="E60" s="133"/>
      <c r="F60" s="133"/>
      <c r="G60" s="133"/>
      <c r="H60" s="133"/>
      <c r="I60" s="134"/>
    </row>
    <row r="61" spans="1:9" ht="13.5" thickBot="1">
      <c r="A61" s="87" t="s">
        <v>41</v>
      </c>
      <c r="B61" s="24" t="s">
        <v>42</v>
      </c>
      <c r="C61" s="33">
        <v>50</v>
      </c>
      <c r="D61" s="48">
        <f>(C61*200)+$C$114</f>
        <v>11240</v>
      </c>
      <c r="E61" s="48">
        <f>(C61*200)+$C$115</f>
        <v>11400</v>
      </c>
      <c r="F61" s="48">
        <f>(C61*30)+$C$116</f>
        <v>1720</v>
      </c>
      <c r="G61" s="48">
        <f>(C61*20)+$I$114</f>
        <v>1160</v>
      </c>
      <c r="H61" s="48">
        <f>(C61*10)+$I$115</f>
        <v>580</v>
      </c>
      <c r="I61" s="88">
        <f>(C61*5)+$I$116</f>
        <v>300</v>
      </c>
    </row>
    <row r="62" spans="1:9" ht="12.75">
      <c r="A62" s="89"/>
      <c r="B62" s="47"/>
      <c r="C62" s="49"/>
      <c r="D62" s="44"/>
      <c r="E62" s="44"/>
      <c r="F62" s="44"/>
      <c r="G62" s="44"/>
      <c r="H62" s="44"/>
      <c r="I62" s="58"/>
    </row>
    <row r="63" spans="1:9" s="90" customFormat="1" ht="15">
      <c r="A63" s="135" t="s">
        <v>52</v>
      </c>
      <c r="B63" s="135"/>
      <c r="C63" s="135"/>
      <c r="D63" s="135"/>
      <c r="E63" s="135"/>
      <c r="F63" s="135"/>
      <c r="G63" s="135"/>
      <c r="H63" s="135"/>
      <c r="I63" s="135"/>
    </row>
    <row r="64" spans="1:9" s="90" customFormat="1" ht="15">
      <c r="A64" s="135" t="s">
        <v>138</v>
      </c>
      <c r="B64" s="135"/>
      <c r="C64" s="135"/>
      <c r="D64" s="135"/>
      <c r="E64" s="135"/>
      <c r="F64" s="135"/>
      <c r="G64" s="135"/>
      <c r="H64" s="135"/>
      <c r="I64" s="135"/>
    </row>
    <row r="65" spans="1:9" s="90" customFormat="1" ht="15">
      <c r="A65" s="135" t="s">
        <v>165</v>
      </c>
      <c r="B65" s="135"/>
      <c r="C65" s="135"/>
      <c r="D65" s="135"/>
      <c r="E65" s="135"/>
      <c r="F65" s="135"/>
      <c r="G65" s="135"/>
      <c r="H65" s="135"/>
      <c r="I65" s="135"/>
    </row>
    <row r="66" spans="1:9" s="90" customFormat="1" ht="15">
      <c r="A66" s="135"/>
      <c r="B66" s="135"/>
      <c r="C66" s="135"/>
      <c r="D66" s="135"/>
      <c r="I66" s="91"/>
    </row>
    <row r="67" spans="1:9" s="90" customFormat="1" ht="15.75">
      <c r="A67" s="142" t="s">
        <v>146</v>
      </c>
      <c r="B67" s="142"/>
      <c r="C67" s="142"/>
      <c r="D67" s="142"/>
      <c r="E67" s="142"/>
      <c r="F67" s="142"/>
      <c r="G67" s="142"/>
      <c r="H67" s="142"/>
      <c r="I67" s="142"/>
    </row>
    <row r="68" spans="1:9" s="90" customFormat="1" ht="15.75">
      <c r="A68" s="142" t="s">
        <v>53</v>
      </c>
      <c r="B68" s="142"/>
      <c r="C68" s="142"/>
      <c r="D68" s="142"/>
      <c r="E68" s="142"/>
      <c r="F68" s="142"/>
      <c r="G68" s="142"/>
      <c r="H68" s="142"/>
      <c r="I68" s="142"/>
    </row>
    <row r="69" spans="1:9" s="90" customFormat="1" ht="15.75">
      <c r="A69" s="142" t="s">
        <v>47</v>
      </c>
      <c r="B69" s="142"/>
      <c r="C69" s="142"/>
      <c r="D69" s="142"/>
      <c r="E69" s="142"/>
      <c r="F69" s="142"/>
      <c r="G69" s="142"/>
      <c r="H69" s="142"/>
      <c r="I69" s="142"/>
    </row>
    <row r="70" spans="1:9" ht="137.25" customHeight="1">
      <c r="A70" s="89"/>
      <c r="B70" s="47"/>
      <c r="C70" s="49"/>
      <c r="D70" s="44"/>
      <c r="E70" s="44"/>
      <c r="F70" s="44"/>
      <c r="G70" s="44"/>
      <c r="H70" s="44"/>
      <c r="I70" s="58"/>
    </row>
    <row r="71" spans="1:9" ht="18" customHeight="1" thickBot="1">
      <c r="A71" s="73" t="s">
        <v>150</v>
      </c>
      <c r="B71" s="8"/>
      <c r="C71" s="8"/>
      <c r="D71" s="8"/>
      <c r="E71" s="8"/>
      <c r="F71" s="8"/>
      <c r="G71" s="8"/>
      <c r="H71" s="8"/>
      <c r="I71" s="71" t="s">
        <v>173</v>
      </c>
    </row>
    <row r="72" spans="1:9" ht="15.75" customHeight="1" thickBot="1">
      <c r="A72" s="155" t="s">
        <v>1</v>
      </c>
      <c r="B72" s="157" t="s">
        <v>0</v>
      </c>
      <c r="C72" s="155" t="s">
        <v>144</v>
      </c>
      <c r="D72" s="155" t="s">
        <v>145</v>
      </c>
      <c r="E72" s="159" t="s">
        <v>2</v>
      </c>
      <c r="F72" s="160"/>
      <c r="G72" s="160"/>
      <c r="H72" s="160"/>
      <c r="I72" s="161"/>
    </row>
    <row r="73" spans="1:9" ht="31.5" customHeight="1" thickBot="1">
      <c r="A73" s="156"/>
      <c r="B73" s="158"/>
      <c r="C73" s="156"/>
      <c r="D73" s="156"/>
      <c r="E73" s="74" t="s">
        <v>25</v>
      </c>
      <c r="F73" s="74" t="s">
        <v>86</v>
      </c>
      <c r="G73" s="74" t="s">
        <v>87</v>
      </c>
      <c r="H73" s="74" t="s">
        <v>62</v>
      </c>
      <c r="I73" s="75" t="s">
        <v>63</v>
      </c>
    </row>
    <row r="74" spans="1:9" ht="13.5" thickBot="1">
      <c r="A74" s="129" t="s">
        <v>45</v>
      </c>
      <c r="B74" s="130"/>
      <c r="C74" s="130"/>
      <c r="D74" s="130"/>
      <c r="E74" s="130"/>
      <c r="F74" s="130"/>
      <c r="G74" s="130"/>
      <c r="H74" s="130"/>
      <c r="I74" s="131"/>
    </row>
    <row r="75" spans="1:9" ht="12.75">
      <c r="A75" s="77" t="s">
        <v>76</v>
      </c>
      <c r="B75" s="2"/>
      <c r="C75" s="37" t="s">
        <v>25</v>
      </c>
      <c r="D75" s="66">
        <v>12200</v>
      </c>
      <c r="E75" s="66" t="s">
        <v>25</v>
      </c>
      <c r="F75" s="66" t="s">
        <v>25</v>
      </c>
      <c r="G75" s="66" t="s">
        <v>25</v>
      </c>
      <c r="H75" s="66" t="s">
        <v>25</v>
      </c>
      <c r="I75" s="69" t="s">
        <v>25</v>
      </c>
    </row>
    <row r="76" spans="1:9" ht="12.75">
      <c r="A76" s="78" t="s">
        <v>104</v>
      </c>
      <c r="B76" s="101"/>
      <c r="C76" s="102" t="s">
        <v>25</v>
      </c>
      <c r="D76" s="4">
        <v>17100</v>
      </c>
      <c r="E76" s="103" t="s">
        <v>25</v>
      </c>
      <c r="F76" s="103" t="s">
        <v>25</v>
      </c>
      <c r="G76" s="103" t="s">
        <v>25</v>
      </c>
      <c r="H76" s="103" t="s">
        <v>25</v>
      </c>
      <c r="I76" s="110" t="s">
        <v>25</v>
      </c>
    </row>
    <row r="77" spans="1:9" ht="12.75">
      <c r="A77" s="92" t="s">
        <v>77</v>
      </c>
      <c r="B77" s="23"/>
      <c r="C77" s="34" t="s">
        <v>25</v>
      </c>
      <c r="D77" s="12">
        <v>15450</v>
      </c>
      <c r="E77" s="4" t="s">
        <v>25</v>
      </c>
      <c r="F77" s="4" t="s">
        <v>25</v>
      </c>
      <c r="G77" s="86" t="s">
        <v>25</v>
      </c>
      <c r="H77" s="86" t="s">
        <v>25</v>
      </c>
      <c r="I77" s="56" t="s">
        <v>25</v>
      </c>
    </row>
    <row r="78" spans="1:9" ht="12.75">
      <c r="A78" s="79" t="s">
        <v>79</v>
      </c>
      <c r="B78" s="23"/>
      <c r="C78" s="20">
        <v>115</v>
      </c>
      <c r="D78" s="12">
        <v>24000</v>
      </c>
      <c r="E78" s="4" t="s">
        <v>25</v>
      </c>
      <c r="F78" s="4">
        <f>(C78*30)+$C$116</f>
        <v>3670</v>
      </c>
      <c r="G78" s="4">
        <f>(C78*20)+$I$114</f>
        <v>2460</v>
      </c>
      <c r="H78" s="4">
        <f>(C78*10)+$I$115</f>
        <v>1230</v>
      </c>
      <c r="I78" s="56">
        <f>(C78*5)+$I$116</f>
        <v>625</v>
      </c>
    </row>
    <row r="79" spans="1:9" ht="12.75">
      <c r="A79" s="78" t="s">
        <v>78</v>
      </c>
      <c r="B79" s="53"/>
      <c r="C79" s="20">
        <v>115</v>
      </c>
      <c r="D79" s="12">
        <v>23200</v>
      </c>
      <c r="E79" s="4" t="s">
        <v>25</v>
      </c>
      <c r="F79" s="4">
        <f>(C79*30)+$C$116</f>
        <v>3670</v>
      </c>
      <c r="G79" s="4">
        <f>(C79*20)+$I$114</f>
        <v>2460</v>
      </c>
      <c r="H79" s="4">
        <f>(C79*10)+$I$115</f>
        <v>1230</v>
      </c>
      <c r="I79" s="56">
        <f>(C79*5)+$I$116</f>
        <v>625</v>
      </c>
    </row>
    <row r="80" spans="1:9" ht="13.5" thickBot="1">
      <c r="A80" s="93" t="s">
        <v>149</v>
      </c>
      <c r="B80" s="35"/>
      <c r="C80" s="36" t="s">
        <v>25</v>
      </c>
      <c r="D80" s="12">
        <v>15700</v>
      </c>
      <c r="E80" s="6" t="s">
        <v>25</v>
      </c>
      <c r="F80" s="6" t="s">
        <v>25</v>
      </c>
      <c r="G80" s="83" t="s">
        <v>25</v>
      </c>
      <c r="H80" s="83" t="s">
        <v>25</v>
      </c>
      <c r="I80" s="57" t="s">
        <v>25</v>
      </c>
    </row>
    <row r="81" spans="1:9" ht="13.5" thickBot="1">
      <c r="A81" s="129" t="s">
        <v>61</v>
      </c>
      <c r="B81" s="130"/>
      <c r="C81" s="130"/>
      <c r="D81" s="130"/>
      <c r="E81" s="130"/>
      <c r="F81" s="130"/>
      <c r="G81" s="130"/>
      <c r="H81" s="130"/>
      <c r="I81" s="131"/>
    </row>
    <row r="82" spans="1:9" ht="12.75">
      <c r="A82" s="145" t="s">
        <v>50</v>
      </c>
      <c r="B82" s="146"/>
      <c r="C82" s="51">
        <v>44.5</v>
      </c>
      <c r="D82" s="3">
        <f>(C82*200)+C115</f>
        <v>10300</v>
      </c>
      <c r="E82" s="4" t="s">
        <v>25</v>
      </c>
      <c r="F82" s="4">
        <f>(C82*30)+$C$116</f>
        <v>1555</v>
      </c>
      <c r="G82" s="4">
        <f>(C82*20)+$I$114</f>
        <v>1050</v>
      </c>
      <c r="H82" s="4">
        <f>(C82*10)+$I$115</f>
        <v>525</v>
      </c>
      <c r="I82" s="56">
        <f>(C82*5)+$I$116</f>
        <v>272.5</v>
      </c>
    </row>
    <row r="83" spans="1:9" ht="12.75">
      <c r="A83" s="147" t="s">
        <v>151</v>
      </c>
      <c r="B83" s="148"/>
      <c r="C83" s="20">
        <v>41.5</v>
      </c>
      <c r="D83" s="12">
        <f>(C83*200)+$C$114</f>
        <v>9540</v>
      </c>
      <c r="E83" s="12" t="s">
        <v>25</v>
      </c>
      <c r="F83" s="12" t="s">
        <v>25</v>
      </c>
      <c r="G83" s="1" t="s">
        <v>25</v>
      </c>
      <c r="H83" s="12"/>
      <c r="I83" s="55" t="s">
        <v>25</v>
      </c>
    </row>
    <row r="84" spans="1:9" ht="12.75">
      <c r="A84" s="143" t="s">
        <v>54</v>
      </c>
      <c r="B84" s="144"/>
      <c r="C84" s="20">
        <v>51</v>
      </c>
      <c r="D84" s="12">
        <v>11100</v>
      </c>
      <c r="E84" s="4" t="s">
        <v>25</v>
      </c>
      <c r="F84" s="4">
        <f>(C84*30)+$C$116</f>
        <v>1750</v>
      </c>
      <c r="G84" s="4">
        <f>(C84*20)+$I$114</f>
        <v>1180</v>
      </c>
      <c r="H84" s="4">
        <f>(C84*10)+$I$115</f>
        <v>590</v>
      </c>
      <c r="I84" s="56">
        <f>(C84*5)+$I$116</f>
        <v>305</v>
      </c>
    </row>
    <row r="85" spans="1:9" ht="12.75">
      <c r="A85" s="143" t="s">
        <v>55</v>
      </c>
      <c r="B85" s="144"/>
      <c r="C85" s="20">
        <v>46.5</v>
      </c>
      <c r="D85" s="12">
        <f>(C85*200)+$C$114</f>
        <v>10540</v>
      </c>
      <c r="E85" s="4" t="s">
        <v>25</v>
      </c>
      <c r="F85" s="4">
        <f>(C85*30)+$C$116</f>
        <v>1615</v>
      </c>
      <c r="G85" s="4">
        <f>(C85*20)+$I$114</f>
        <v>1090</v>
      </c>
      <c r="H85" s="4">
        <f>(C85*10)+$I$115</f>
        <v>545</v>
      </c>
      <c r="I85" s="56">
        <f>(C85*5)+$I$116</f>
        <v>282.5</v>
      </c>
    </row>
    <row r="86" spans="1:9" ht="12.75" customHeight="1">
      <c r="A86" s="147" t="s">
        <v>75</v>
      </c>
      <c r="B86" s="148"/>
      <c r="C86" s="34">
        <v>120</v>
      </c>
      <c r="D86" s="4" t="s">
        <v>25</v>
      </c>
      <c r="E86" s="4" t="s">
        <v>25</v>
      </c>
      <c r="F86" s="4" t="s">
        <v>25</v>
      </c>
      <c r="G86" s="4" t="s">
        <v>25</v>
      </c>
      <c r="H86" s="5" t="s">
        <v>25</v>
      </c>
      <c r="I86" s="59" t="s">
        <v>25</v>
      </c>
    </row>
    <row r="87" spans="1:9" ht="12.75" customHeight="1">
      <c r="A87" s="143" t="s">
        <v>137</v>
      </c>
      <c r="B87" s="144"/>
      <c r="C87" s="34">
        <v>460</v>
      </c>
      <c r="D87" s="4" t="s">
        <v>25</v>
      </c>
      <c r="E87" s="4" t="s">
        <v>25</v>
      </c>
      <c r="F87" s="4" t="s">
        <v>25</v>
      </c>
      <c r="G87" s="86" t="s">
        <v>25</v>
      </c>
      <c r="H87" s="4" t="s">
        <v>25</v>
      </c>
      <c r="I87" s="59" t="s">
        <v>25</v>
      </c>
    </row>
    <row r="88" spans="1:9" ht="12.75">
      <c r="A88" s="143" t="s">
        <v>135</v>
      </c>
      <c r="B88" s="144"/>
      <c r="C88" s="34" t="s">
        <v>136</v>
      </c>
      <c r="D88" s="4" t="s">
        <v>25</v>
      </c>
      <c r="E88" s="4" t="s">
        <v>25</v>
      </c>
      <c r="F88" s="4" t="s">
        <v>25</v>
      </c>
      <c r="G88" s="86" t="s">
        <v>25</v>
      </c>
      <c r="H88" s="86" t="s">
        <v>25</v>
      </c>
      <c r="I88" s="56" t="s">
        <v>25</v>
      </c>
    </row>
    <row r="89" spans="1:9" ht="13.5" thickBot="1">
      <c r="A89" s="143" t="s">
        <v>152</v>
      </c>
      <c r="B89" s="144"/>
      <c r="C89" s="34">
        <v>360</v>
      </c>
      <c r="D89" s="4" t="s">
        <v>25</v>
      </c>
      <c r="E89" s="4" t="s">
        <v>25</v>
      </c>
      <c r="F89" s="4" t="s">
        <v>25</v>
      </c>
      <c r="G89" s="86" t="s">
        <v>25</v>
      </c>
      <c r="H89" s="86" t="s">
        <v>25</v>
      </c>
      <c r="I89" s="56" t="s">
        <v>25</v>
      </c>
    </row>
    <row r="90" spans="1:9" ht="12.75" customHeight="1" thickBot="1">
      <c r="A90" s="129" t="s">
        <v>132</v>
      </c>
      <c r="B90" s="130"/>
      <c r="C90" s="130"/>
      <c r="D90" s="130"/>
      <c r="E90" s="130"/>
      <c r="F90" s="130"/>
      <c r="G90" s="130"/>
      <c r="H90" s="130"/>
      <c r="I90" s="131"/>
    </row>
    <row r="91" spans="1:9" ht="12.75" customHeight="1">
      <c r="A91" s="94" t="s">
        <v>91</v>
      </c>
      <c r="B91" s="17" t="s">
        <v>38</v>
      </c>
      <c r="C91" s="37" t="s">
        <v>25</v>
      </c>
      <c r="D91" s="66">
        <v>10800</v>
      </c>
      <c r="E91" s="4" t="s">
        <v>25</v>
      </c>
      <c r="F91" s="4" t="s">
        <v>25</v>
      </c>
      <c r="G91" s="4" t="s">
        <v>25</v>
      </c>
      <c r="H91" s="4">
        <v>580</v>
      </c>
      <c r="I91" s="111">
        <v>300</v>
      </c>
    </row>
    <row r="92" spans="1:9" ht="12.75" customHeight="1" thickBot="1">
      <c r="A92" s="72" t="s">
        <v>22</v>
      </c>
      <c r="B92" s="38" t="s">
        <v>38</v>
      </c>
      <c r="C92" s="39" t="s">
        <v>25</v>
      </c>
      <c r="D92" s="12">
        <v>13600</v>
      </c>
      <c r="E92" s="4" t="s">
        <v>25</v>
      </c>
      <c r="F92" s="4" t="s">
        <v>25</v>
      </c>
      <c r="G92" s="4" t="s">
        <v>25</v>
      </c>
      <c r="H92" s="4" t="s">
        <v>25</v>
      </c>
      <c r="I92" s="57" t="s">
        <v>25</v>
      </c>
    </row>
    <row r="93" spans="1:9" ht="12.75" customHeight="1" thickBot="1">
      <c r="A93" s="136" t="s">
        <v>48</v>
      </c>
      <c r="B93" s="137"/>
      <c r="C93" s="137"/>
      <c r="D93" s="137"/>
      <c r="E93" s="137"/>
      <c r="F93" s="137"/>
      <c r="G93" s="137"/>
      <c r="H93" s="137"/>
      <c r="I93" s="138"/>
    </row>
    <row r="94" spans="1:9" ht="12.75" customHeight="1">
      <c r="A94" s="151" t="s">
        <v>67</v>
      </c>
      <c r="B94" s="152"/>
      <c r="C94" s="41" t="s">
        <v>25</v>
      </c>
      <c r="D94" s="149" t="s">
        <v>117</v>
      </c>
      <c r="E94" s="149"/>
      <c r="F94" s="149"/>
      <c r="G94" s="149"/>
      <c r="H94" s="149"/>
      <c r="I94" s="68" t="s">
        <v>148</v>
      </c>
    </row>
    <row r="95" spans="1:9" ht="12.75" customHeight="1">
      <c r="A95" s="153" t="s">
        <v>68</v>
      </c>
      <c r="B95" s="154"/>
      <c r="C95" s="34" t="s">
        <v>25</v>
      </c>
      <c r="D95" s="150" t="s">
        <v>118</v>
      </c>
      <c r="E95" s="150"/>
      <c r="F95" s="150"/>
      <c r="G95" s="150"/>
      <c r="H95" s="150"/>
      <c r="I95" s="62">
        <v>600</v>
      </c>
    </row>
    <row r="96" spans="1:9" ht="12.75" customHeight="1">
      <c r="A96" s="153" t="s">
        <v>123</v>
      </c>
      <c r="B96" s="154"/>
      <c r="C96" s="34">
        <v>1140</v>
      </c>
      <c r="D96" s="150" t="s">
        <v>120</v>
      </c>
      <c r="E96" s="150"/>
      <c r="F96" s="150"/>
      <c r="G96" s="150"/>
      <c r="H96" s="150"/>
      <c r="I96" s="62">
        <v>12100</v>
      </c>
    </row>
    <row r="97" spans="1:9" ht="12.75" customHeight="1">
      <c r="A97" s="153" t="s">
        <v>124</v>
      </c>
      <c r="B97" s="154"/>
      <c r="C97" s="34">
        <v>560</v>
      </c>
      <c r="D97" s="150" t="s">
        <v>121</v>
      </c>
      <c r="E97" s="150"/>
      <c r="F97" s="150"/>
      <c r="G97" s="150"/>
      <c r="H97" s="150"/>
      <c r="I97" s="97" t="s">
        <v>172</v>
      </c>
    </row>
    <row r="98" spans="1:9" ht="12.75" customHeight="1" thickBot="1">
      <c r="A98" s="173" t="s">
        <v>119</v>
      </c>
      <c r="B98" s="174"/>
      <c r="C98" s="36">
        <v>11700</v>
      </c>
      <c r="D98" s="170" t="s">
        <v>122</v>
      </c>
      <c r="E98" s="170"/>
      <c r="F98" s="170"/>
      <c r="G98" s="170"/>
      <c r="H98" s="170"/>
      <c r="I98" s="65">
        <v>620</v>
      </c>
    </row>
    <row r="99" spans="1:9" ht="12.75" customHeight="1" thickBot="1">
      <c r="A99" s="132" t="s">
        <v>24</v>
      </c>
      <c r="B99" s="133"/>
      <c r="C99" s="133"/>
      <c r="D99" s="133"/>
      <c r="E99" s="133"/>
      <c r="F99" s="133"/>
      <c r="G99" s="133"/>
      <c r="H99" s="133"/>
      <c r="I99" s="134"/>
    </row>
    <row r="100" spans="1:9" ht="12.75" customHeight="1" thickBot="1">
      <c r="A100" s="163" t="s">
        <v>49</v>
      </c>
      <c r="B100" s="164"/>
      <c r="C100" s="95">
        <v>55</v>
      </c>
      <c r="D100" s="171" t="s">
        <v>109</v>
      </c>
      <c r="E100" s="172"/>
      <c r="F100" s="172"/>
      <c r="G100" s="172"/>
      <c r="H100" s="172"/>
      <c r="I100" s="96">
        <v>105</v>
      </c>
    </row>
    <row r="101" spans="1:9" ht="12.75" customHeight="1" thickBot="1">
      <c r="A101" s="132" t="s">
        <v>23</v>
      </c>
      <c r="B101" s="133"/>
      <c r="C101" s="133"/>
      <c r="D101" s="133"/>
      <c r="E101" s="133"/>
      <c r="F101" s="133"/>
      <c r="G101" s="133"/>
      <c r="H101" s="133"/>
      <c r="I101" s="134"/>
    </row>
    <row r="102" spans="1:9" ht="12.75" customHeight="1">
      <c r="A102" s="165" t="s">
        <v>166</v>
      </c>
      <c r="B102" s="166"/>
      <c r="C102" s="42" t="s">
        <v>167</v>
      </c>
      <c r="D102" s="165" t="s">
        <v>107</v>
      </c>
      <c r="E102" s="167"/>
      <c r="F102" s="167"/>
      <c r="G102" s="167"/>
      <c r="H102" s="166"/>
      <c r="I102" s="68">
        <v>160</v>
      </c>
    </row>
    <row r="103" spans="1:9" ht="12.75" customHeight="1">
      <c r="A103" s="147" t="s">
        <v>133</v>
      </c>
      <c r="B103" s="148"/>
      <c r="C103" s="67">
        <v>1210</v>
      </c>
      <c r="D103" s="147" t="s">
        <v>94</v>
      </c>
      <c r="E103" s="162"/>
      <c r="F103" s="162"/>
      <c r="G103" s="162"/>
      <c r="H103" s="148"/>
      <c r="I103" s="62">
        <v>1220</v>
      </c>
    </row>
    <row r="104" spans="1:9" ht="12.75" customHeight="1">
      <c r="A104" s="147" t="s">
        <v>95</v>
      </c>
      <c r="B104" s="148"/>
      <c r="C104" s="67">
        <v>1340</v>
      </c>
      <c r="D104" s="147" t="s">
        <v>139</v>
      </c>
      <c r="E104" s="162"/>
      <c r="F104" s="162"/>
      <c r="G104" s="162"/>
      <c r="H104" s="148"/>
      <c r="I104" s="62">
        <v>250</v>
      </c>
    </row>
    <row r="105" spans="1:9" ht="12.75" customHeight="1">
      <c r="A105" s="147" t="s">
        <v>101</v>
      </c>
      <c r="B105" s="148"/>
      <c r="C105" s="43">
        <v>35</v>
      </c>
      <c r="D105" s="147" t="s">
        <v>140</v>
      </c>
      <c r="E105" s="162"/>
      <c r="F105" s="162"/>
      <c r="G105" s="162"/>
      <c r="H105" s="148"/>
      <c r="I105" s="63">
        <v>7500</v>
      </c>
    </row>
    <row r="106" spans="1:9" ht="12.75" customHeight="1">
      <c r="A106" s="147" t="s">
        <v>168</v>
      </c>
      <c r="B106" s="148"/>
      <c r="C106" s="43">
        <v>90</v>
      </c>
      <c r="D106" s="147" t="s">
        <v>93</v>
      </c>
      <c r="E106" s="162"/>
      <c r="F106" s="162"/>
      <c r="G106" s="162"/>
      <c r="H106" s="148"/>
      <c r="I106" s="63">
        <v>165</v>
      </c>
    </row>
    <row r="107" spans="1:9" ht="12.75" customHeight="1">
      <c r="A107" s="147" t="s">
        <v>57</v>
      </c>
      <c r="B107" s="148"/>
      <c r="C107" s="43">
        <v>130</v>
      </c>
      <c r="D107" s="147" t="s">
        <v>58</v>
      </c>
      <c r="E107" s="162"/>
      <c r="F107" s="162"/>
      <c r="G107" s="162"/>
      <c r="H107" s="148"/>
      <c r="I107" s="62">
        <v>340</v>
      </c>
    </row>
    <row r="108" spans="1:9" ht="12.75" customHeight="1">
      <c r="A108" s="147" t="s">
        <v>106</v>
      </c>
      <c r="B108" s="148"/>
      <c r="C108" s="43">
        <v>290</v>
      </c>
      <c r="D108" s="168" t="s">
        <v>110</v>
      </c>
      <c r="E108" s="175"/>
      <c r="F108" s="175"/>
      <c r="G108" s="175"/>
      <c r="H108" s="169"/>
      <c r="I108" s="62">
        <v>1280</v>
      </c>
    </row>
    <row r="109" spans="1:9" ht="12.75" customHeight="1">
      <c r="A109" s="168" t="s">
        <v>102</v>
      </c>
      <c r="B109" s="169"/>
      <c r="C109" s="43" t="s">
        <v>25</v>
      </c>
      <c r="D109" s="147" t="s">
        <v>59</v>
      </c>
      <c r="E109" s="162"/>
      <c r="F109" s="162"/>
      <c r="G109" s="162"/>
      <c r="H109" s="148"/>
      <c r="I109" s="62">
        <v>340</v>
      </c>
    </row>
    <row r="110" spans="1:9" ht="12.75" customHeight="1">
      <c r="A110" s="168" t="s">
        <v>92</v>
      </c>
      <c r="B110" s="169"/>
      <c r="C110" s="43">
        <v>2420</v>
      </c>
      <c r="D110" s="147" t="s">
        <v>82</v>
      </c>
      <c r="E110" s="162"/>
      <c r="F110" s="162"/>
      <c r="G110" s="162"/>
      <c r="H110" s="148"/>
      <c r="I110" s="64">
        <v>1280</v>
      </c>
    </row>
    <row r="111" spans="1:9" ht="12.75" customHeight="1">
      <c r="A111" s="168" t="s">
        <v>170</v>
      </c>
      <c r="B111" s="169"/>
      <c r="C111" s="43" t="s">
        <v>171</v>
      </c>
      <c r="D111" s="147" t="s">
        <v>72</v>
      </c>
      <c r="E111" s="162"/>
      <c r="F111" s="162"/>
      <c r="G111" s="162"/>
      <c r="H111" s="148"/>
      <c r="I111" s="62">
        <v>680</v>
      </c>
    </row>
    <row r="112" spans="1:9" ht="12.75" customHeight="1" thickBot="1">
      <c r="A112" s="186" t="s">
        <v>169</v>
      </c>
      <c r="B112" s="187"/>
      <c r="C112" s="108">
        <v>1690</v>
      </c>
      <c r="D112" s="186" t="s">
        <v>60</v>
      </c>
      <c r="E112" s="188"/>
      <c r="F112" s="188"/>
      <c r="G112" s="188"/>
      <c r="H112" s="187"/>
      <c r="I112" s="65">
        <v>6600</v>
      </c>
    </row>
    <row r="113" spans="1:9" ht="13.5" thickBot="1">
      <c r="A113" s="189" t="s">
        <v>51</v>
      </c>
      <c r="B113" s="130"/>
      <c r="C113" s="130"/>
      <c r="D113" s="130"/>
      <c r="E113" s="130"/>
      <c r="F113" s="130"/>
      <c r="G113" s="130"/>
      <c r="H113" s="130"/>
      <c r="I113" s="131"/>
    </row>
    <row r="114" spans="1:13" ht="12.75">
      <c r="A114" s="190" t="s">
        <v>134</v>
      </c>
      <c r="B114" s="191"/>
      <c r="C114" s="45">
        <v>1240</v>
      </c>
      <c r="D114" s="192" t="s">
        <v>69</v>
      </c>
      <c r="E114" s="193"/>
      <c r="F114" s="193"/>
      <c r="G114" s="193"/>
      <c r="H114" s="194"/>
      <c r="I114" s="61">
        <v>160</v>
      </c>
      <c r="M114" s="15"/>
    </row>
    <row r="115" spans="1:9" ht="12.75">
      <c r="A115" s="176" t="s">
        <v>143</v>
      </c>
      <c r="B115" s="177"/>
      <c r="C115" s="46">
        <v>1400</v>
      </c>
      <c r="D115" s="178" t="s">
        <v>70</v>
      </c>
      <c r="E115" s="179"/>
      <c r="F115" s="179"/>
      <c r="G115" s="179"/>
      <c r="H115" s="180"/>
      <c r="I115" s="62">
        <v>80</v>
      </c>
    </row>
    <row r="116" spans="1:9" ht="13.5" thickBot="1">
      <c r="A116" s="181" t="s">
        <v>90</v>
      </c>
      <c r="B116" s="182"/>
      <c r="C116" s="7">
        <v>220</v>
      </c>
      <c r="D116" s="183" t="s">
        <v>71</v>
      </c>
      <c r="E116" s="184"/>
      <c r="F116" s="184"/>
      <c r="G116" s="184"/>
      <c r="H116" s="185"/>
      <c r="I116" s="65">
        <v>50</v>
      </c>
    </row>
    <row r="117" ht="12.75">
      <c r="A117" s="15"/>
    </row>
    <row r="118" spans="1:9" s="90" customFormat="1" ht="15">
      <c r="A118" s="135" t="s">
        <v>52</v>
      </c>
      <c r="B118" s="135"/>
      <c r="C118" s="135"/>
      <c r="D118" s="135"/>
      <c r="E118" s="135"/>
      <c r="F118" s="135"/>
      <c r="G118" s="135"/>
      <c r="H118" s="135"/>
      <c r="I118" s="135"/>
    </row>
    <row r="119" spans="1:9" s="90" customFormat="1" ht="15">
      <c r="A119" s="135" t="s">
        <v>138</v>
      </c>
      <c r="B119" s="135"/>
      <c r="C119" s="135"/>
      <c r="D119" s="135"/>
      <c r="E119" s="135"/>
      <c r="F119" s="135"/>
      <c r="G119" s="135"/>
      <c r="H119" s="135"/>
      <c r="I119" s="135"/>
    </row>
    <row r="120" spans="1:9" s="90" customFormat="1" ht="15">
      <c r="A120" s="135"/>
      <c r="B120" s="135"/>
      <c r="C120" s="135"/>
      <c r="D120" s="135"/>
      <c r="E120" s="135"/>
      <c r="F120" s="135"/>
      <c r="G120" s="135"/>
      <c r="H120" s="135"/>
      <c r="I120" s="135"/>
    </row>
    <row r="121" spans="1:9" s="90" customFormat="1" ht="15.75">
      <c r="A121" s="142" t="s">
        <v>146</v>
      </c>
      <c r="B121" s="142"/>
      <c r="C121" s="142"/>
      <c r="D121" s="142"/>
      <c r="E121" s="142"/>
      <c r="F121" s="142"/>
      <c r="G121" s="142"/>
      <c r="H121" s="142"/>
      <c r="I121" s="142"/>
    </row>
    <row r="122" spans="1:9" s="90" customFormat="1" ht="12.75" customHeight="1">
      <c r="A122" s="142" t="s">
        <v>53</v>
      </c>
      <c r="B122" s="142"/>
      <c r="C122" s="142"/>
      <c r="D122" s="142"/>
      <c r="E122" s="142"/>
      <c r="F122" s="142"/>
      <c r="G122" s="142"/>
      <c r="H122" s="142"/>
      <c r="I122" s="142"/>
    </row>
    <row r="123" spans="1:9" s="90" customFormat="1" ht="15.75">
      <c r="A123" s="142" t="s">
        <v>47</v>
      </c>
      <c r="B123" s="142"/>
      <c r="C123" s="142"/>
      <c r="D123" s="142"/>
      <c r="E123" s="142"/>
      <c r="F123" s="142"/>
      <c r="G123" s="142"/>
      <c r="H123" s="142"/>
      <c r="I123" s="142"/>
    </row>
  </sheetData>
  <sheetProtection/>
  <mergeCells count="88">
    <mergeCell ref="D111:H111"/>
    <mergeCell ref="A115:B115"/>
    <mergeCell ref="D115:H115"/>
    <mergeCell ref="A116:B116"/>
    <mergeCell ref="D116:H116"/>
    <mergeCell ref="A112:B112"/>
    <mergeCell ref="D112:H112"/>
    <mergeCell ref="A113:I113"/>
    <mergeCell ref="A114:B114"/>
    <mergeCell ref="D114:H114"/>
    <mergeCell ref="A109:B109"/>
    <mergeCell ref="A110:B110"/>
    <mergeCell ref="D109:H109"/>
    <mergeCell ref="D110:H110"/>
    <mergeCell ref="A123:I123"/>
    <mergeCell ref="A118:I118"/>
    <mergeCell ref="A120:I120"/>
    <mergeCell ref="A121:I121"/>
    <mergeCell ref="A122:I122"/>
    <mergeCell ref="A119:I119"/>
    <mergeCell ref="A105:B105"/>
    <mergeCell ref="D105:H105"/>
    <mergeCell ref="A107:B107"/>
    <mergeCell ref="D108:H108"/>
    <mergeCell ref="A108:B108"/>
    <mergeCell ref="D106:H106"/>
    <mergeCell ref="A106:B106"/>
    <mergeCell ref="D107:H107"/>
    <mergeCell ref="A111:B111"/>
    <mergeCell ref="A93:I93"/>
    <mergeCell ref="A104:B104"/>
    <mergeCell ref="D104:H104"/>
    <mergeCell ref="D97:H97"/>
    <mergeCell ref="D98:H98"/>
    <mergeCell ref="A99:I99"/>
    <mergeCell ref="D100:H100"/>
    <mergeCell ref="A97:B97"/>
    <mergeCell ref="A98:B98"/>
    <mergeCell ref="A103:B103"/>
    <mergeCell ref="D103:H103"/>
    <mergeCell ref="D96:H96"/>
    <mergeCell ref="A96:B96"/>
    <mergeCell ref="A100:B100"/>
    <mergeCell ref="A101:I101"/>
    <mergeCell ref="A102:B102"/>
    <mergeCell ref="D102:H102"/>
    <mergeCell ref="A89:B89"/>
    <mergeCell ref="A68:I68"/>
    <mergeCell ref="A69:I69"/>
    <mergeCell ref="A72:A73"/>
    <mergeCell ref="B72:B73"/>
    <mergeCell ref="C72:C73"/>
    <mergeCell ref="D72:D73"/>
    <mergeCell ref="A86:B86"/>
    <mergeCell ref="E72:I72"/>
    <mergeCell ref="A88:B88"/>
    <mergeCell ref="D94:H94"/>
    <mergeCell ref="D95:H95"/>
    <mergeCell ref="A64:I64"/>
    <mergeCell ref="A65:I65"/>
    <mergeCell ref="A74:I74"/>
    <mergeCell ref="A81:I81"/>
    <mergeCell ref="A85:B85"/>
    <mergeCell ref="A90:I90"/>
    <mergeCell ref="A94:B94"/>
    <mergeCell ref="A95:B95"/>
    <mergeCell ref="A66:D66"/>
    <mergeCell ref="A67:I67"/>
    <mergeCell ref="A87:B87"/>
    <mergeCell ref="A82:B82"/>
    <mergeCell ref="A83:B83"/>
    <mergeCell ref="A84:B84"/>
    <mergeCell ref="A60:I60"/>
    <mergeCell ref="A63:I63"/>
    <mergeCell ref="A57:I57"/>
    <mergeCell ref="A17:I17"/>
    <mergeCell ref="A26:I26"/>
    <mergeCell ref="A34:I34"/>
    <mergeCell ref="A47:I47"/>
    <mergeCell ref="A49:I49"/>
    <mergeCell ref="A51:I51"/>
    <mergeCell ref="B3:B4"/>
    <mergeCell ref="A5:I5"/>
    <mergeCell ref="A3:A4"/>
    <mergeCell ref="C3:C4"/>
    <mergeCell ref="D3:D4"/>
    <mergeCell ref="F3:I3"/>
    <mergeCell ref="E3:E4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76" r:id="rId2"/>
  <rowBreaks count="1" manualBreakCount="1">
    <brk id="6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</cp:lastModifiedBy>
  <cp:lastPrinted>2019-10-23T07:59:53Z</cp:lastPrinted>
  <dcterms:created xsi:type="dcterms:W3CDTF">1996-10-08T23:32:33Z</dcterms:created>
  <dcterms:modified xsi:type="dcterms:W3CDTF">2019-11-29T06:44:34Z</dcterms:modified>
  <cp:category/>
  <cp:version/>
  <cp:contentType/>
  <cp:contentStatus/>
</cp:coreProperties>
</file>